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000" windowHeight="9210" firstSheet="1" activeTab="1"/>
  </bookViews>
  <sheets>
    <sheet name="Drop Downs" sheetId="1" state="hidden" r:id="rId1"/>
    <sheet name="Cover" sheetId="2" r:id="rId2"/>
    <sheet name="Contact Info &amp; Revenues" sheetId="3" r:id="rId3"/>
    <sheet name="Admin Staff" sheetId="4" r:id="rId4"/>
    <sheet name="Admin Other" sheetId="5" r:id="rId5"/>
    <sheet name="Indiv Details-Coach" sheetId="23" r:id="rId6"/>
    <sheet name="Job Coaches" sheetId="15" r:id="rId7"/>
    <sheet name="Indiv Details-Develop" sheetId="26" r:id="rId8"/>
    <sheet name="Job Developers" sheetId="30" r:id="rId9"/>
    <sheet name="StaffQuals" sheetId="24" r:id="rId10"/>
  </sheets>
  <externalReferences>
    <externalReference r:id="rId11"/>
  </externalReferences>
  <definedNames>
    <definedName name="AdminStaff" localSheetId="9">StaffQuals!#REF!:INDEX(StaffQuals!$C$10:$C$26,SUMPRODUCT(--(StaffQuals!$C$10:$C$26&lt;&gt;"")))</definedName>
    <definedName name="AdminStaff">'Admin Staff'!$B$10:INDEX('Admin Staff'!$B$10:$B$67,SUMPRODUCT(--('Admin Staff'!$B$10:$B$67&lt;&gt;"")))</definedName>
    <definedName name="Area" localSheetId="0">'Drop Downs'!#REF!</definedName>
    <definedName name="Coaching">'Drop Downs'!$A$1:$A$3</definedName>
    <definedName name="de">'[1]Drop Downs'!$A$1:$A$2</definedName>
    <definedName name="_xlnm.Print_Area" localSheetId="4">'Admin Other'!$A$1:$G$31</definedName>
    <definedName name="_xlnm.Print_Area" localSheetId="3">'Admin Staff'!$A$1:$I$67</definedName>
    <definedName name="_xlnm.Print_Area" localSheetId="2">'Contact Info &amp; Revenues'!$A$1:$H$19</definedName>
    <definedName name="_xlnm.Print_Area" localSheetId="1">Cover!$A$1:$C$25</definedName>
    <definedName name="_xlnm.Print_Area" localSheetId="5">'Indiv Details-Coach'!$A$1:$G$94</definedName>
    <definedName name="_xlnm.Print_Area" localSheetId="7">'Indiv Details-Develop'!$A$1:$G$95</definedName>
    <definedName name="_xlnm.Print_Area" localSheetId="6">'Job Coaches'!$A$1:$F$25</definedName>
    <definedName name="_xlnm.Print_Area" localSheetId="8">'Job Developers'!$A$1:$F$24</definedName>
    <definedName name="_xlnm.Print_Area" localSheetId="9">StaffQuals!$A$1:$K$26</definedName>
    <definedName name="_xlnm.Print_Titles" localSheetId="3">'Admin Staff'!$7:$8</definedName>
    <definedName name="_xlnm.Print_Titles" localSheetId="5">'Indiv Details-Coach'!$6:$6</definedName>
    <definedName name="_xlnm.Print_Titles" localSheetId="7">'Indiv Details-Develop'!$7:$7</definedName>
    <definedName name="_xlnm.Print_Titles" localSheetId="6">'Job Coaches'!$A:$B,'Job Coaches'!$1:$6</definedName>
    <definedName name="_xlnm.Print_Titles" localSheetId="8">'Job Developers'!$A:$B,'Job Developers'!$1:$6</definedName>
    <definedName name="_xlnm.Print_Titles" localSheetId="9">StaffQuals!$7:$8</definedName>
    <definedName name="Retention">'Drop Downs'!$D$1:$D$3</definedName>
    <definedName name="Tiers">'Drop Downs'!$B$1:$B$7</definedName>
    <definedName name="treeList" hidden="1">"11000000000000000000000000000000000000000000000000000000000000000000000000000000000000000000000000000000000000000000000000000000000000000000000000000000000000000000000000000000000000000000000000000000"</definedName>
    <definedName name="YesNo">'Drop Downs'!$C$1:$C$2</definedName>
    <definedName name="YesNo2" localSheetId="0">'Drop Downs'!#REF!</definedName>
  </definedNames>
  <calcPr calcId="145621"/>
</workbook>
</file>

<file path=xl/calcChain.xml><?xml version="1.0" encoding="utf-8"?>
<calcChain xmlns="http://schemas.openxmlformats.org/spreadsheetml/2006/main">
  <c r="H21" i="30" l="1"/>
  <c r="H95" i="26" l="1"/>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I31" i="5"/>
  <c r="I30" i="5"/>
  <c r="I29" i="5"/>
  <c r="I28" i="5"/>
  <c r="I27" i="5"/>
  <c r="H23" i="15"/>
  <c r="H22" i="15"/>
  <c r="H21" i="15"/>
  <c r="H23" i="30"/>
  <c r="H22" i="30"/>
  <c r="I26" i="5"/>
  <c r="I9" i="5" l="1"/>
  <c r="I10" i="5"/>
  <c r="I11" i="5"/>
  <c r="I12" i="5"/>
  <c r="I13" i="5"/>
  <c r="I14" i="5"/>
  <c r="I15" i="5"/>
  <c r="I16" i="5"/>
  <c r="I17" i="5"/>
  <c r="I18" i="5"/>
  <c r="I19" i="5"/>
  <c r="I20" i="5"/>
  <c r="I21" i="5"/>
  <c r="I22" i="5"/>
  <c r="I23" i="5"/>
  <c r="I24" i="5"/>
  <c r="I25" i="5"/>
  <c r="I8" i="5"/>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13" i="4"/>
  <c r="H8" i="23" l="1"/>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F24" i="30" l="1"/>
  <c r="H24" i="30" s="1"/>
  <c r="C24" i="30"/>
  <c r="A9" i="30"/>
  <c r="A10" i="30" s="1"/>
  <c r="A11" i="30" s="1"/>
  <c r="A12" i="30" s="1"/>
  <c r="A13" i="30" s="1"/>
  <c r="A14" i="30" s="1"/>
  <c r="A15" i="30" s="1"/>
  <c r="A16" i="30" s="1"/>
  <c r="A17" i="30" s="1"/>
  <c r="A18" i="30" s="1"/>
  <c r="A19" i="30" s="1"/>
  <c r="A20" i="30" s="1"/>
  <c r="A21" i="30" s="1"/>
  <c r="A22" i="30" s="1"/>
  <c r="A23" i="30" s="1"/>
  <c r="A24" i="30" s="1"/>
  <c r="A1" i="30"/>
  <c r="F24" i="15"/>
  <c r="H24" i="15" s="1"/>
  <c r="C24" i="15"/>
  <c r="A1" i="5"/>
  <c r="A1" i="23"/>
  <c r="A1" i="15"/>
  <c r="A1" i="26"/>
  <c r="A1" i="24"/>
  <c r="A1" i="4"/>
  <c r="B24" i="30" l="1"/>
  <c r="Y21" i="3" l="1"/>
  <c r="Y20" i="3"/>
  <c r="Y19" i="3"/>
  <c r="D19" i="3"/>
  <c r="Y15" i="3"/>
  <c r="Y11" i="3"/>
  <c r="Y10" i="3"/>
  <c r="Y9" i="3"/>
  <c r="Y7" i="3"/>
  <c r="A1" i="3"/>
  <c r="Y4" i="3" l="1"/>
  <c r="B12" i="24"/>
  <c r="G13" i="23"/>
  <c r="G7" i="23"/>
  <c r="G94" i="23"/>
  <c r="G93" i="23"/>
  <c r="G92" i="23"/>
  <c r="G91" i="23"/>
  <c r="G90" i="23"/>
  <c r="G89" i="23"/>
  <c r="G88" i="23"/>
  <c r="G87" i="23"/>
  <c r="G86" i="23"/>
  <c r="G85" i="23"/>
  <c r="G84" i="23"/>
  <c r="G83" i="23"/>
  <c r="G82" i="23"/>
  <c r="G81" i="23"/>
  <c r="G80" i="23"/>
  <c r="G79" i="23"/>
  <c r="G78"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G47" i="23"/>
  <c r="G46" i="23"/>
  <c r="G45" i="23"/>
  <c r="G44" i="23"/>
  <c r="G43" i="23"/>
  <c r="G42" i="23"/>
  <c r="G41" i="23"/>
  <c r="G40" i="23"/>
  <c r="G39" i="23"/>
  <c r="G38" i="23"/>
  <c r="G37" i="23"/>
  <c r="G36" i="23"/>
  <c r="G35" i="23"/>
  <c r="G34" i="23"/>
  <c r="G33" i="23"/>
  <c r="G32" i="23"/>
  <c r="G31" i="23"/>
  <c r="G30" i="23"/>
  <c r="G29" i="23"/>
  <c r="G28" i="23"/>
  <c r="G27" i="23"/>
  <c r="G26" i="23"/>
  <c r="G25" i="23"/>
  <c r="G24" i="23"/>
  <c r="G23" i="23"/>
  <c r="G22" i="23"/>
  <c r="G21" i="23"/>
  <c r="G20" i="23"/>
  <c r="G19" i="23"/>
  <c r="G18" i="23"/>
  <c r="G17" i="23"/>
  <c r="G16" i="23"/>
  <c r="G15" i="23"/>
  <c r="G14" i="23"/>
  <c r="G12" i="23"/>
  <c r="G11" i="23"/>
  <c r="G10" i="23"/>
  <c r="G9" i="23"/>
  <c r="G8" i="23"/>
  <c r="A9" i="15"/>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10" i="15"/>
  <c r="A11" i="15" s="1"/>
  <c r="A12" i="15" s="1"/>
  <c r="A13" i="15" s="1"/>
  <c r="A14" i="15" s="1"/>
  <c r="A15" i="15" s="1"/>
  <c r="A16" i="15" s="1"/>
  <c r="A17" i="15" s="1"/>
  <c r="A18" i="15" s="1"/>
  <c r="A19" i="15" s="1"/>
  <c r="A20" i="15" s="1"/>
  <c r="A21" i="15" s="1"/>
  <c r="A22" i="15" s="1"/>
  <c r="A23" i="15" s="1"/>
  <c r="B13" i="24" l="1"/>
  <c r="B14" i="24" s="1"/>
  <c r="B15" i="24" s="1"/>
  <c r="A24" i="15"/>
  <c r="A25" i="15" s="1"/>
  <c r="B24" i="15"/>
  <c r="B16" i="24" l="1"/>
  <c r="B17" i="24" l="1"/>
  <c r="B18" i="24" l="1"/>
  <c r="B19" i="24" l="1"/>
  <c r="B20" i="24" s="1"/>
  <c r="B21" i="24" s="1"/>
  <c r="B22" i="24" s="1"/>
  <c r="B23" i="24" s="1"/>
  <c r="B24" i="24" s="1"/>
  <c r="B25" i="24" s="1"/>
  <c r="B26" i="24" s="1"/>
  <c r="C12" i="24" l="1"/>
  <c r="C13" i="24" l="1"/>
  <c r="C14" i="24" l="1"/>
  <c r="C15" i="24" l="1"/>
  <c r="C16" i="24" l="1"/>
  <c r="C17" i="24" l="1"/>
  <c r="C18" i="24" l="1"/>
  <c r="C19" i="24" s="1"/>
  <c r="C20" i="24" l="1"/>
  <c r="C21" i="24" s="1"/>
  <c r="C22" i="24" s="1"/>
  <c r="C23" i="24" l="1"/>
  <c r="C24" i="24" s="1"/>
  <c r="C25" i="24" s="1"/>
  <c r="C26" i="24" l="1"/>
</calcChain>
</file>

<file path=xl/sharedStrings.xml><?xml version="1.0" encoding="utf-8"?>
<sst xmlns="http://schemas.openxmlformats.org/spreadsheetml/2006/main" count="225" uniqueCount="142">
  <si>
    <t>Yes</t>
  </si>
  <si>
    <t>No</t>
  </si>
  <si>
    <t>Oregon Department of Human Services</t>
  </si>
  <si>
    <t>Provider ID(s)</t>
  </si>
  <si>
    <t>Title</t>
  </si>
  <si>
    <t>Phone</t>
  </si>
  <si>
    <t>Email</t>
  </si>
  <si>
    <t>Address</t>
  </si>
  <si>
    <t>City</t>
  </si>
  <si>
    <t>Zip Code</t>
  </si>
  <si>
    <t>Other Agency Revenues</t>
  </si>
  <si>
    <t>Total Revenues</t>
  </si>
  <si>
    <t>Include only those staff who perform administrative and program support functions for your agency</t>
  </si>
  <si>
    <t>Report costs from your agency's most recently completed fiscal year</t>
  </si>
  <si>
    <t>Line</t>
  </si>
  <si>
    <t>Ex.</t>
  </si>
  <si>
    <t>Executive Director</t>
  </si>
  <si>
    <t>Category</t>
  </si>
  <si>
    <t>Office Equipment and Furniture</t>
  </si>
  <si>
    <t>Licensing/Certification/Accreditation Fees</t>
  </si>
  <si>
    <t>Office Supplies</t>
  </si>
  <si>
    <t>Advertising</t>
  </si>
  <si>
    <t>Dues and Subscriptions</t>
  </si>
  <si>
    <t>Consulting - Training/Legal/Accounting/Etc.</t>
  </si>
  <si>
    <t>Allocated Corporate Office Overhead</t>
  </si>
  <si>
    <t>Other 1</t>
  </si>
  <si>
    <t>(Input Description)</t>
  </si>
  <si>
    <t>Other 2</t>
  </si>
  <si>
    <t>Other 3</t>
  </si>
  <si>
    <t>1st Year (per staff average)</t>
  </si>
  <si>
    <t>Following Years (per staff average)</t>
  </si>
  <si>
    <t>Job Coach</t>
  </si>
  <si>
    <t>Factor</t>
  </si>
  <si>
    <t>Example</t>
  </si>
  <si>
    <t>Total hours worked and paid for in a week</t>
  </si>
  <si>
    <t>Participating in ISP meetings</t>
  </si>
  <si>
    <t>Recordkeeping (do not include documentation during the course of service provision)</t>
  </si>
  <si>
    <t>'Employer time' (e.g. receiving one-on-one supervision, participating in staff meetings, etc.)</t>
  </si>
  <si>
    <t>Other activities [type description here]</t>
  </si>
  <si>
    <t>Office of Developmental Disabilities Services</t>
  </si>
  <si>
    <t>Provider Survey</t>
  </si>
  <si>
    <t>Other 4</t>
  </si>
  <si>
    <t>Other 5</t>
  </si>
  <si>
    <t>Performing Job Development activities</t>
  </si>
  <si>
    <t>Prepared by Burns &amp; Associates, Inc.</t>
  </si>
  <si>
    <t>Providing billable services other than Job Coaching</t>
  </si>
  <si>
    <t>[If Overhead is reported in Line 18, describe allocation methodology here]</t>
  </si>
  <si>
    <t>Ongoing</t>
  </si>
  <si>
    <t>Travel time between persons receiving services</t>
  </si>
  <si>
    <r>
      <t xml:space="preserve">Facility Janitorial/Landscaping/Repairs/Etc. </t>
    </r>
    <r>
      <rPr>
        <i/>
        <sz val="11"/>
        <color indexed="8"/>
        <rFont val="Times New Roman"/>
        <family val="1"/>
      </rPr>
      <t>(not part of costs on Line 1)</t>
    </r>
  </si>
  <si>
    <t>Questions? Contact Stephen Pawlowski with Burns &amp; Associates, Inc. at (602) 241-8519 or spawlowski@burnshealthpolicy.com</t>
  </si>
  <si>
    <t>Employment Services Revenues</t>
  </si>
  <si>
    <r>
      <t xml:space="preserve">Travel </t>
    </r>
    <r>
      <rPr>
        <i/>
        <sz val="11"/>
        <color indexed="8"/>
        <rFont val="Times New Roman"/>
        <family val="1"/>
      </rPr>
      <t>(exclude travel directly related to service provision)</t>
    </r>
  </si>
  <si>
    <t>Initial</t>
  </si>
  <si>
    <t>Maintenance</t>
  </si>
  <si>
    <t>Tier 1</t>
  </si>
  <si>
    <t>Tier 2</t>
  </si>
  <si>
    <t>Tier 3</t>
  </si>
  <si>
    <t>Tier 4</t>
  </si>
  <si>
    <t>Tier 5</t>
  </si>
  <si>
    <t>Tier 6</t>
  </si>
  <si>
    <t>Ratio of Support Hours to Work Hours</t>
  </si>
  <si>
    <t>ABC Store</t>
  </si>
  <si>
    <t>Use one line for each individual to whom your agency provided Job Coaching services in the past 12 months</t>
  </si>
  <si>
    <t>Typical Week for Job Coaches</t>
  </si>
  <si>
    <t>Coordinating transportation for the participant in support of employment</t>
  </si>
  <si>
    <t>Coordinating medical appointments, records, or other medical related needs</t>
  </si>
  <si>
    <t>Report who is responsible for listed tasks (if applicable) and amount of time that a Job Coach spends on each task in a 'typical' week</t>
  </si>
  <si>
    <r>
      <t xml:space="preserve">Transporting individuals to/ from their job </t>
    </r>
    <r>
      <rPr>
        <i/>
        <sz val="11"/>
        <rFont val="Times New Roman"/>
        <family val="1"/>
      </rPr>
      <t>without providing any support at the job site</t>
    </r>
  </si>
  <si>
    <t>Collateral contacts with employers on behalf of individuals receiving Job Coaching</t>
  </si>
  <si>
    <t>Collateral contacts with individuals' residential provider regarding employment-related issues</t>
  </si>
  <si>
    <t>Other collateral contacts regarding employment-related issues</t>
  </si>
  <si>
    <t>Job Developer</t>
  </si>
  <si>
    <t>Hours per Week for Non-Job Coaches</t>
  </si>
  <si>
    <t>Providing billable services other than Job Development</t>
  </si>
  <si>
    <t>Transporting individuals</t>
  </si>
  <si>
    <t>Tier 7</t>
  </si>
  <si>
    <t>Individuals' Employment Characteristics and Job Development Supports</t>
  </si>
  <si>
    <t>Successfully Placed in Employment?</t>
  </si>
  <si>
    <t>Retained Job for 90 Days?</t>
  </si>
  <si>
    <t>Still in Job Development (up to 90 days post-employment)?</t>
  </si>
  <si>
    <t>Use one line for each individual to whom your agency provided Job Development services in the past 12 months</t>
  </si>
  <si>
    <t>Employed &lt; 90 Days</t>
  </si>
  <si>
    <t>Typical Week for Job Developers</t>
  </si>
  <si>
    <t>Report who is responsible for listed tasks (if applicable) and amount of time that a Job Developer spends on each task in a 'typical' week</t>
  </si>
  <si>
    <t>Complete this form after completing the Admin Staff worksheet (the staff responsible list will auto-populate with listed job titles)</t>
  </si>
  <si>
    <t>Employment Services Rate-Rebasing</t>
  </si>
  <si>
    <r>
      <t xml:space="preserve">Agency Contact Information and Revenues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</si>
  <si>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Input</t>
  </si>
  <si>
    <t>Contact Information:</t>
  </si>
  <si>
    <t>Agency name</t>
  </si>
  <si>
    <t>Contact Name for person completing this survey</t>
  </si>
  <si>
    <t>Annual Revenues - Report revenues from all sources (e.g., Medicaid and Vocational Rehabilitation payments and other revenues) for your agency's most recently completed fiscal year.
Do not include payments from individuals' federal benefit payments (e.g., SSI or SSDI)</t>
  </si>
  <si>
    <t>i</t>
  </si>
  <si>
    <t>Not Applicable</t>
  </si>
  <si>
    <r>
      <t xml:space="preserve">Administrative and Program Support Staff - Salary and Benefit Costs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and see p. 3 of the instructions)</t>
    </r>
  </si>
  <si>
    <t>Direct Care</t>
  </si>
  <si>
    <t>Admin.</t>
  </si>
  <si>
    <t>Prog. Support</t>
  </si>
  <si>
    <t>Administrative Facility Rent/Mortgage/Depreciation</t>
  </si>
  <si>
    <r>
      <t>Utilities/Telecommunications/Etc.</t>
    </r>
    <r>
      <rPr>
        <i/>
        <sz val="11"/>
        <color indexed="8"/>
        <rFont val="Times New Roman"/>
        <family val="1"/>
      </rPr>
      <t xml:space="preserve"> (not part of costs on Line 1)</t>
    </r>
  </si>
  <si>
    <t>Depreciation other than Facility</t>
  </si>
  <si>
    <t>Interest Expense</t>
  </si>
  <si>
    <t>Taxes</t>
  </si>
  <si>
    <t xml:space="preserve">Hiring Expenses </t>
  </si>
  <si>
    <t>Training Expenses</t>
  </si>
  <si>
    <t>Insurance</t>
  </si>
  <si>
    <t>Information Technology</t>
  </si>
  <si>
    <t>'Employer time'</t>
  </si>
  <si>
    <r>
      <t xml:space="preserve">Individuals' Employment Characteristics and Job Coaching Supports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t>
    </r>
  </si>
  <si>
    <r>
      <t xml:space="preserve">Administrative and Program Support Expenses Other Than Staff Salary and Benefits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and see p. 4 of the instructions)</t>
    </r>
  </si>
  <si>
    <r>
      <t xml:space="preserve">Job Coaching and Related Activities Provided by Agencies in Support of Employment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and see p. 6 of the instructions)</t>
    </r>
  </si>
  <si>
    <t>Average caseload per full-time equivalent Job Coach</t>
  </si>
  <si>
    <r>
      <t xml:space="preserve">Staff Responsible
</t>
    </r>
    <r>
      <rPr>
        <b/>
        <sz val="11"/>
        <color rgb="FF00B050"/>
        <rFont val="Webdings"/>
        <family val="1"/>
        <charset val="2"/>
      </rPr>
      <t>i</t>
    </r>
  </si>
  <si>
    <t>Performing direct (face-to-face) Job Coaching services</t>
  </si>
  <si>
    <r>
      <t xml:space="preserve">Job Development and Related Activities Provided by Agencies in Support of Employment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see p. 6 of the instructions)</t>
    </r>
  </si>
  <si>
    <t>Certifications and Training for Staff Providing Job Coaching</t>
  </si>
  <si>
    <t>Complete this page after completing the Job Coaches worksheet (job titles will auto-populate from these worksheets)</t>
  </si>
  <si>
    <r>
      <t xml:space="preserve"># of Employees </t>
    </r>
    <r>
      <rPr>
        <b/>
        <sz val="11"/>
        <color rgb="FF00B050"/>
        <rFont val="Webdings"/>
        <family val="1"/>
        <charset val="2"/>
      </rPr>
      <t>i</t>
    </r>
  </si>
  <si>
    <r>
      <t xml:space="preserve"># with ASPE Credential </t>
    </r>
    <r>
      <rPr>
        <b/>
        <sz val="11"/>
        <color rgb="FF00B050"/>
        <rFont val="Webdings"/>
        <family val="1"/>
        <charset val="2"/>
      </rPr>
      <t>i</t>
    </r>
  </si>
  <si>
    <r>
      <t xml:space="preserve"># with ACRE Credential </t>
    </r>
    <r>
      <rPr>
        <b/>
        <sz val="11"/>
        <color rgb="FF00B050"/>
        <rFont val="Webdings"/>
        <family val="1"/>
        <charset val="2"/>
      </rPr>
      <t>i</t>
    </r>
  </si>
  <si>
    <r>
      <t xml:space="preserve"># with OELN Credential </t>
    </r>
    <r>
      <rPr>
        <b/>
        <sz val="11"/>
        <color rgb="FF00B050"/>
        <rFont val="Webdings"/>
        <family val="1"/>
        <charset val="2"/>
      </rPr>
      <t>i</t>
    </r>
  </si>
  <si>
    <r>
      <t xml:space="preserve"># with State Core Requirement Training </t>
    </r>
    <r>
      <rPr>
        <b/>
        <sz val="11"/>
        <color rgb="FF00B050"/>
        <rFont val="Webdings"/>
        <family val="1"/>
        <charset val="2"/>
      </rPr>
      <t>i</t>
    </r>
  </si>
  <si>
    <r>
      <t xml:space="preserve"># with Recognized State Equivalency </t>
    </r>
    <r>
      <rPr>
        <b/>
        <sz val="11"/>
        <color rgb="FF00B050"/>
        <rFont val="Webdings"/>
        <family val="1"/>
        <charset val="2"/>
      </rPr>
      <t>i</t>
    </r>
  </si>
  <si>
    <r>
      <t xml:space="preserve">Title </t>
    </r>
    <r>
      <rPr>
        <b/>
        <sz val="11"/>
        <color rgb="FF00B050"/>
        <rFont val="Webdings"/>
        <family val="1"/>
        <charset val="2"/>
      </rPr>
      <t>i</t>
    </r>
  </si>
  <si>
    <r>
      <t xml:space="preserve"># of Emp. </t>
    </r>
    <r>
      <rPr>
        <b/>
        <sz val="11"/>
        <color rgb="FF00B050"/>
        <rFont val="Webdings"/>
        <family val="1"/>
        <charset val="2"/>
      </rPr>
      <t>i</t>
    </r>
  </si>
  <si>
    <r>
      <t xml:space="preserve">Actual Wages </t>
    </r>
    <r>
      <rPr>
        <b/>
        <sz val="11"/>
        <color rgb="FF00B050"/>
        <rFont val="Webdings"/>
        <family val="1"/>
        <charset val="2"/>
      </rPr>
      <t>i</t>
    </r>
  </si>
  <si>
    <r>
      <t xml:space="preserve">Actual Cost of Select Benefits </t>
    </r>
    <r>
      <rPr>
        <b/>
        <sz val="11"/>
        <color rgb="FF00B050"/>
        <rFont val="Webdings"/>
        <family val="1"/>
        <charset val="2"/>
      </rPr>
      <t>i</t>
    </r>
  </si>
  <si>
    <r>
      <t xml:space="preserve">% of Time Allocated to Employment Services </t>
    </r>
    <r>
      <rPr>
        <b/>
        <sz val="11"/>
        <color rgb="FF00B050"/>
        <rFont val="Webdings"/>
        <family val="1"/>
        <charset val="2"/>
      </rPr>
      <t>i</t>
    </r>
  </si>
  <si>
    <r>
      <t xml:space="preserve">% of Time Allocated to Other Services </t>
    </r>
    <r>
      <rPr>
        <b/>
        <sz val="11"/>
        <color rgb="FF00B050"/>
        <rFont val="Webdings"/>
        <family val="1"/>
        <charset val="2"/>
      </rPr>
      <t>i</t>
    </r>
  </si>
  <si>
    <r>
      <t xml:space="preserve">Total Expense </t>
    </r>
    <r>
      <rPr>
        <b/>
        <sz val="11"/>
        <color rgb="FF00B050"/>
        <rFont val="Webdings"/>
        <family val="1"/>
        <charset val="2"/>
      </rPr>
      <t>i</t>
    </r>
  </si>
  <si>
    <r>
      <t xml:space="preserve">% of Cost Allocated to Employment Services </t>
    </r>
    <r>
      <rPr>
        <b/>
        <sz val="11"/>
        <color rgb="FF00B050"/>
        <rFont val="Webdings"/>
        <family val="1"/>
        <charset val="2"/>
      </rPr>
      <t>i</t>
    </r>
  </si>
  <si>
    <r>
      <t xml:space="preserve">% of Total Allocated to Other Services </t>
    </r>
    <r>
      <rPr>
        <b/>
        <sz val="11"/>
        <color rgb="FF00B050"/>
        <rFont val="Webdings"/>
        <family val="1"/>
        <charset val="2"/>
      </rPr>
      <t>i</t>
    </r>
  </si>
  <si>
    <r>
      <t xml:space="preserve">Rate Tier </t>
    </r>
    <r>
      <rPr>
        <b/>
        <sz val="11"/>
        <color rgb="FF00B050"/>
        <rFont val="Webdings"/>
        <family val="1"/>
        <charset val="2"/>
      </rPr>
      <t>i</t>
    </r>
  </si>
  <si>
    <r>
      <t xml:space="preserve">Job Coaching 'Stage' </t>
    </r>
    <r>
      <rPr>
        <b/>
        <sz val="11"/>
        <color rgb="FF00B050"/>
        <rFont val="Webdings"/>
        <family val="1"/>
        <charset val="2"/>
      </rPr>
      <t>i</t>
    </r>
  </si>
  <si>
    <r>
      <t xml:space="preserve">Employer </t>
    </r>
    <r>
      <rPr>
        <b/>
        <sz val="11"/>
        <color rgb="FF00B050"/>
        <rFont val="Webdings"/>
        <family val="1"/>
        <charset val="2"/>
      </rPr>
      <t>i</t>
    </r>
  </si>
  <si>
    <r>
      <t xml:space="preserve">Hours Worked in Past 12 Mo. </t>
    </r>
    <r>
      <rPr>
        <b/>
        <sz val="11"/>
        <color rgb="FF00B050"/>
        <rFont val="Webdings"/>
        <family val="1"/>
        <charset val="2"/>
      </rPr>
      <t>i</t>
    </r>
  </si>
  <si>
    <r>
      <t xml:space="preserve">Direct Job Coach Hours </t>
    </r>
    <r>
      <rPr>
        <b/>
        <sz val="11"/>
        <color rgb="FF00B050"/>
        <rFont val="Webdings"/>
        <family val="1"/>
        <charset val="2"/>
      </rPr>
      <t>i</t>
    </r>
  </si>
  <si>
    <r>
      <t xml:space="preserve">Hours of Job Development Support Provided </t>
    </r>
    <r>
      <rPr>
        <b/>
        <sz val="11"/>
        <color rgb="FF00B050"/>
        <rFont val="Webdings"/>
        <family val="1"/>
        <charset val="2"/>
      </rPr>
      <t>i</t>
    </r>
  </si>
  <si>
    <r>
      <t xml:space="preserve">Employer (if applicable) </t>
    </r>
    <r>
      <rPr>
        <b/>
        <sz val="11"/>
        <color rgb="FF00B050"/>
        <rFont val="Webdings"/>
        <family val="1"/>
        <charset val="2"/>
      </rPr>
      <t>i</t>
    </r>
  </si>
  <si>
    <r>
      <t xml:space="preserve">Staff Training Hours </t>
    </r>
    <r>
      <rPr>
        <b/>
        <sz val="11"/>
        <color rgb="FF00B050"/>
        <rFont val="Webdings"/>
        <family val="1"/>
        <charset val="2"/>
      </rPr>
      <t>i</t>
    </r>
  </si>
  <si>
    <t>July 19,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</si>
</sst>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0.0"/>
    <numFmt numFmtId="166" formatCode="&quot;$&quot;#,##0"/>
    <numFmt numFmtId="167" formatCode="[&lt;=9999999]###\-####;\(###\)\ ###\-####"/>
    <numFmt numFmtId="168" formatCode="00000"/>
  </numFmts>
  <fonts count="35"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Times New Roman"/>
      <family val="1"/>
    </font>
    <font>
      <sz val="24"/>
      <name val="Times New Roman"/>
      <family val="1"/>
    </font>
    <font>
      <sz val="18"/>
      <name val="Times New Roman"/>
      <family val="1"/>
    </font>
    <font>
      <sz val="12"/>
      <name val="Times New Roman"/>
      <family val="1"/>
    </font>
    <font>
      <i/>
      <sz val="11"/>
      <color indexed="8"/>
      <name val="Times New Roman"/>
      <family val="1"/>
    </font>
    <font>
      <sz val="11"/>
      <name val="Times New Roman"/>
      <family val="1"/>
    </font>
    <font>
      <i/>
      <sz val="11"/>
      <name val="Times New Roman"/>
      <family val="1"/>
    </font>
    <font>
      <b/>
      <sz val="11"/>
      <name val="Times New Roman"/>
      <family val="1"/>
    </font>
    <font>
      <b/>
      <i/>
      <sz val="11"/>
      <name val="Times New Roman"/>
      <family val="1"/>
    </font>
    <font>
      <sz val="11"/>
      <color indexed="8"/>
      <name val="Calibri"/>
      <family val="2"/>
    </font>
    <font>
      <sz val="11"/>
      <name val="Calibri"/>
      <family val="2"/>
    </font>
    <font>
      <sz val="11"/>
      <color theme="1"/>
      <name val="Times New Roman"/>
      <family val="2"/>
    </font>
    <font>
      <sz val="11"/>
      <color theme="1"/>
      <name val="Calibri"/>
      <family val="2"/>
      <scheme val="minor"/>
    </font>
    <font>
      <b/>
      <sz val="13"/>
      <color rgb="FF0B2D78"/>
      <name val="Times New Roman"/>
      <family val="1"/>
    </font>
    <font>
      <b/>
      <sz val="11"/>
      <color theme="1"/>
      <name val="Times New Roman"/>
      <family val="1"/>
    </font>
    <font>
      <sz val="11"/>
      <color theme="1"/>
      <name val="Times New Roman"/>
      <family val="1"/>
    </font>
    <font>
      <i/>
      <sz val="11"/>
      <color theme="1"/>
      <name val="Times New Roman"/>
      <family val="1"/>
    </font>
    <font>
      <b/>
      <sz val="26"/>
      <name val="Times New Roman"/>
      <family val="1"/>
    </font>
    <font>
      <sz val="11"/>
      <color theme="9"/>
      <name val="Webdings"/>
      <family val="1"/>
      <charset val="2"/>
    </font>
    <font>
      <b/>
      <sz val="11"/>
      <color rgb="FF00B050"/>
      <name val="Times New Roman"/>
      <family val="1"/>
    </font>
    <font>
      <sz val="11"/>
      <color rgb="FF00B050"/>
      <name val="Webdings"/>
      <family val="1"/>
      <charset val="2"/>
    </font>
    <font>
      <sz val="11"/>
      <color rgb="FFFF0000"/>
      <name val="Times New Roman"/>
      <family val="1"/>
    </font>
    <font>
      <b/>
      <sz val="11"/>
      <color rgb="FF00B050"/>
      <name val="Webdings"/>
      <family val="1"/>
      <charset val="2"/>
    </font>
    <font>
      <b/>
      <i/>
      <sz val="11"/>
      <color rgb="FF00B050"/>
      <name val="Times New Roman"/>
      <family val="1"/>
    </font>
    <font>
      <sz val="36"/>
      <name val="Times New Roman"/>
      <family val="1"/>
    </font>
    <font>
      <sz val="48"/>
      <name val="Times New Roman"/>
      <family val="1"/>
    </font>
    <font>
      <sz val="10"/>
      <color indexed="8"/>
      <name val="Arial"/>
      <family val="2"/>
    </font>
    <font>
      <sz val="10"/>
      <color theme="1"/>
      <name val="Arial"/>
      <family val="2"/>
    </font>
    <font>
      <b/>
      <sz val="11"/>
      <color theme="9"/>
      <name val="Webdings"/>
      <family val="1"/>
      <charset val="2"/>
    </font>
    <font>
      <b/>
      <sz val="11"/>
      <color rgb="FFFF0000"/>
      <name val="Times New Roman"/>
      <family val="1"/>
    </font>
    <font>
      <u/>
      <sz val="10"/>
      <color theme="10"/>
      <name val="Arial"/>
      <family val="2"/>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Down">
        <bgColor theme="9" tint="0.79998168889431442"/>
      </patternFill>
    </fill>
    <fill>
      <patternFill patternType="lightDown">
        <bgColor theme="9" tint="0.79995117038483843"/>
      </patternFill>
    </fill>
    <fill>
      <patternFill patternType="lightDown">
        <bgColor theme="6" tint="0.79995117038483843"/>
      </patternFill>
    </fill>
    <fill>
      <patternFill patternType="lightDown"/>
    </fill>
    <fill>
      <patternFill patternType="solid">
        <fgColor theme="9" tint="0.79995117038483843"/>
        <bgColor indexed="64"/>
      </patternFill>
    </fill>
    <fill>
      <patternFill patternType="lightDown">
        <bgColor auto="1"/>
      </patternFill>
    </fill>
    <fill>
      <patternFill patternType="lightDown">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bottom style="thin">
        <color indexed="64"/>
      </bottom>
      <diagonal/>
    </border>
  </borders>
  <cellStyleXfs count="32">
    <xf numFmtId="0" fontId="0" fillId="0" borderId="0"/>
    <xf numFmtId="43" fontId="3" fillId="0" borderId="0" applyFont="0" applyFill="0" applyBorder="0" applyAlignment="0" applyProtection="0"/>
    <xf numFmtId="43" fontId="16"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6" fillId="0" borderId="0"/>
    <xf numFmtId="9" fontId="13"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Border="0" applyAlignment="0"/>
    <xf numFmtId="0" fontId="1" fillId="0" borderId="0"/>
    <xf numFmtId="44" fontId="1" fillId="0" borderId="0" applyFont="0" applyFill="0" applyBorder="0" applyAlignment="0" applyProtection="0"/>
    <xf numFmtId="0" fontId="34" fillId="0" borderId="0" applyNumberFormat="0" applyFill="0" applyBorder="0" applyAlignment="0" applyProtection="0"/>
  </cellStyleXfs>
  <cellXfs count="262">
    <xf numFmtId="0" fontId="0" fillId="0" borderId="0" xfId="0"/>
    <xf numFmtId="0" fontId="4" fillId="0" borderId="0" xfId="0" applyFont="1"/>
    <xf numFmtId="0" fontId="19" fillId="0" borderId="0" xfId="6" applyFont="1" applyFill="1" applyAlignment="1" applyProtection="1">
      <alignment vertical="top"/>
    </xf>
    <xf numFmtId="166" fontId="19" fillId="5" borderId="3" xfId="6" applyNumberFormat="1" applyFont="1" applyFill="1" applyBorder="1" applyAlignment="1" applyProtection="1">
      <alignment horizontal="center" vertical="top"/>
    </xf>
    <xf numFmtId="9" fontId="19" fillId="5" borderId="3" xfId="6" applyNumberFormat="1" applyFont="1" applyFill="1" applyBorder="1" applyAlignment="1" applyProtection="1">
      <alignment horizontal="center" vertical="top"/>
    </xf>
    <xf numFmtId="0" fontId="19" fillId="3" borderId="0" xfId="6" applyFont="1" applyFill="1" applyBorder="1" applyAlignment="1" applyProtection="1">
      <alignment vertical="top"/>
    </xf>
    <xf numFmtId="0" fontId="19" fillId="3" borderId="0" xfId="6" applyFont="1" applyFill="1" applyBorder="1" applyAlignment="1" applyProtection="1">
      <alignment horizontal="center" vertical="top"/>
    </xf>
    <xf numFmtId="166" fontId="19" fillId="3" borderId="0" xfId="6" applyNumberFormat="1" applyFont="1" applyFill="1" applyBorder="1" applyAlignment="1" applyProtection="1">
      <alignment horizontal="center" vertical="top"/>
    </xf>
    <xf numFmtId="9" fontId="19" fillId="3" borderId="0" xfId="6" applyNumberFormat="1" applyFont="1" applyFill="1" applyBorder="1" applyAlignment="1" applyProtection="1">
      <alignment horizontal="center" vertical="top"/>
    </xf>
    <xf numFmtId="0" fontId="19" fillId="3" borderId="5" xfId="6" applyFont="1" applyFill="1" applyBorder="1" applyAlignment="1" applyProtection="1">
      <alignment horizontal="center" vertical="top"/>
    </xf>
    <xf numFmtId="0" fontId="19" fillId="3" borderId="6" xfId="6" applyFont="1" applyFill="1" applyBorder="1" applyAlignment="1" applyProtection="1">
      <alignment horizontal="center" vertical="top"/>
    </xf>
    <xf numFmtId="0" fontId="9" fillId="3" borderId="7" xfId="5" applyFont="1" applyFill="1" applyBorder="1" applyAlignment="1" applyProtection="1">
      <alignment vertical="top" wrapText="1"/>
    </xf>
    <xf numFmtId="0" fontId="19" fillId="3" borderId="8" xfId="6" applyFont="1" applyFill="1" applyBorder="1" applyAlignment="1" applyProtection="1">
      <alignment horizontal="center" vertical="top"/>
    </xf>
    <xf numFmtId="0" fontId="9" fillId="3" borderId="9" xfId="5" applyFont="1" applyFill="1" applyBorder="1" applyAlignment="1" applyProtection="1">
      <alignment vertical="top" wrapText="1"/>
    </xf>
    <xf numFmtId="0" fontId="11" fillId="0" borderId="0" xfId="0" applyFont="1" applyAlignment="1" applyProtection="1">
      <alignment vertical="top"/>
    </xf>
    <xf numFmtId="0" fontId="11" fillId="0" borderId="0" xfId="0" applyFont="1" applyFill="1" applyAlignment="1" applyProtection="1">
      <alignment vertical="top"/>
    </xf>
    <xf numFmtId="0" fontId="9" fillId="0" borderId="0" xfId="0" applyFont="1" applyFill="1" applyBorder="1" applyAlignment="1" applyProtection="1">
      <alignment horizontal="center" vertical="top"/>
    </xf>
    <xf numFmtId="0" fontId="9" fillId="0" borderId="0" xfId="0" applyFont="1" applyAlignment="1" applyProtection="1">
      <alignment horizontal="center" vertical="top"/>
    </xf>
    <xf numFmtId="0" fontId="9" fillId="0" borderId="0" xfId="0" applyFont="1" applyAlignment="1" applyProtection="1">
      <alignment vertical="top"/>
    </xf>
    <xf numFmtId="0" fontId="9" fillId="0" borderId="0" xfId="0" applyFont="1" applyAlignment="1" applyProtection="1">
      <alignment vertical="top" wrapText="1"/>
    </xf>
    <xf numFmtId="0" fontId="9" fillId="0" borderId="6" xfId="0" applyFont="1" applyFill="1" applyBorder="1" applyAlignment="1" applyProtection="1">
      <alignment horizontal="center" vertical="top"/>
    </xf>
    <xf numFmtId="39" fontId="9" fillId="0" borderId="10" xfId="1" applyNumberFormat="1" applyFont="1" applyFill="1" applyBorder="1" applyAlignment="1" applyProtection="1">
      <alignment vertical="top"/>
    </xf>
    <xf numFmtId="39" fontId="9" fillId="0" borderId="11" xfId="1" applyNumberFormat="1" applyFont="1" applyFill="1" applyBorder="1" applyAlignment="1" applyProtection="1">
      <alignment horizontal="left" vertical="top" indent="2"/>
    </xf>
    <xf numFmtId="0" fontId="9" fillId="0" borderId="0" xfId="0" applyFont="1" applyFill="1" applyBorder="1" applyAlignment="1" applyProtection="1">
      <alignment vertical="top"/>
    </xf>
    <xf numFmtId="2" fontId="11" fillId="2" borderId="12" xfId="1" applyNumberFormat="1" applyFont="1" applyFill="1" applyBorder="1" applyAlignment="1" applyProtection="1">
      <alignment horizontal="center" vertical="top"/>
    </xf>
    <xf numFmtId="2" fontId="11" fillId="2" borderId="7" xfId="1" applyNumberFormat="1" applyFont="1" applyFill="1" applyBorder="1" applyAlignment="1" applyProtection="1">
      <alignment horizontal="center" vertical="top"/>
    </xf>
    <xf numFmtId="0" fontId="9" fillId="0" borderId="8" xfId="0" applyFont="1" applyFill="1" applyBorder="1" applyAlignment="1" applyProtection="1">
      <alignment horizontal="center" vertical="top"/>
    </xf>
    <xf numFmtId="39" fontId="9" fillId="0" borderId="11" xfId="1" applyNumberFormat="1" applyFont="1" applyFill="1" applyBorder="1" applyAlignment="1" applyProtection="1">
      <alignment horizontal="left" vertical="top"/>
    </xf>
    <xf numFmtId="0" fontId="9" fillId="0" borderId="5" xfId="0" applyFont="1" applyFill="1" applyBorder="1" applyAlignment="1" applyProtection="1">
      <alignment horizontal="center" vertical="top"/>
    </xf>
    <xf numFmtId="1" fontId="11" fillId="2" borderId="9" xfId="1" applyNumberFormat="1" applyFont="1" applyFill="1" applyBorder="1" applyAlignment="1" applyProtection="1">
      <alignment horizontal="center" vertical="top"/>
    </xf>
    <xf numFmtId="0" fontId="19" fillId="3" borderId="0" xfId="6" applyFont="1" applyFill="1" applyAlignment="1" applyProtection="1">
      <alignment vertical="top"/>
    </xf>
    <xf numFmtId="0" fontId="19" fillId="3" borderId="0" xfId="6" applyFont="1" applyFill="1" applyAlignment="1" applyProtection="1">
      <alignment horizontal="left" vertical="top"/>
    </xf>
    <xf numFmtId="0" fontId="18" fillId="3" borderId="0" xfId="6" applyFont="1" applyFill="1" applyAlignment="1" applyProtection="1">
      <alignment horizontal="center" vertical="top"/>
    </xf>
    <xf numFmtId="0" fontId="20" fillId="3" borderId="0" xfId="6" applyFont="1" applyFill="1" applyAlignment="1" applyProtection="1">
      <alignment vertical="top"/>
    </xf>
    <xf numFmtId="165" fontId="19" fillId="3" borderId="0" xfId="6" applyNumberFormat="1" applyFont="1" applyFill="1" applyAlignment="1" applyProtection="1">
      <alignment horizontal="center" vertical="top"/>
    </xf>
    <xf numFmtId="166" fontId="19" fillId="3" borderId="0" xfId="6" applyNumberFormat="1" applyFont="1" applyFill="1" applyAlignment="1" applyProtection="1">
      <alignment horizontal="center" vertical="top"/>
    </xf>
    <xf numFmtId="9" fontId="19" fillId="3" borderId="0" xfId="6" applyNumberFormat="1" applyFont="1" applyFill="1" applyAlignment="1" applyProtection="1">
      <alignment horizontal="center" vertical="top"/>
    </xf>
    <xf numFmtId="165" fontId="18" fillId="3" borderId="0" xfId="6" applyNumberFormat="1" applyFont="1" applyFill="1" applyAlignment="1" applyProtection="1">
      <alignment horizontal="center" vertical="top"/>
    </xf>
    <xf numFmtId="165" fontId="20" fillId="3" borderId="0" xfId="6" applyNumberFormat="1" applyFont="1" applyFill="1" applyAlignment="1" applyProtection="1">
      <alignment horizontal="center" vertical="top"/>
    </xf>
    <xf numFmtId="0" fontId="19" fillId="5" borderId="2" xfId="6" applyFont="1" applyFill="1" applyBorder="1" applyAlignment="1" applyProtection="1">
      <alignment horizontal="center" vertical="top"/>
    </xf>
    <xf numFmtId="0" fontId="19" fillId="5" borderId="3" xfId="6" applyFont="1" applyFill="1" applyBorder="1" applyAlignment="1" applyProtection="1">
      <alignment vertical="top"/>
    </xf>
    <xf numFmtId="9" fontId="19" fillId="5" borderId="4" xfId="6" applyNumberFormat="1" applyFont="1" applyFill="1" applyBorder="1" applyAlignment="1" applyProtection="1">
      <alignment horizontal="center" vertical="top"/>
    </xf>
    <xf numFmtId="2" fontId="9" fillId="6" borderId="13" xfId="1" applyNumberFormat="1" applyFont="1" applyFill="1" applyBorder="1" applyAlignment="1" applyProtection="1">
      <alignment horizontal="center" vertical="top"/>
      <protection locked="0"/>
    </xf>
    <xf numFmtId="39" fontId="12" fillId="0" borderId="14" xfId="1" applyNumberFormat="1" applyFont="1" applyFill="1" applyBorder="1" applyAlignment="1" applyProtection="1">
      <alignment vertical="top"/>
    </xf>
    <xf numFmtId="39" fontId="11" fillId="0" borderId="14" xfId="1" applyNumberFormat="1" applyFont="1" applyFill="1" applyBorder="1" applyAlignment="1" applyProtection="1">
      <alignment horizontal="center" vertical="top"/>
    </xf>
    <xf numFmtId="39" fontId="9" fillId="0" borderId="15" xfId="1" applyNumberFormat="1" applyFont="1" applyFill="1" applyBorder="1" applyAlignment="1" applyProtection="1">
      <alignment horizontal="left" vertical="top"/>
    </xf>
    <xf numFmtId="0" fontId="19" fillId="6" borderId="5" xfId="6" applyFont="1" applyFill="1" applyBorder="1" applyAlignment="1" applyProtection="1">
      <alignment horizontal="center" vertical="top"/>
    </xf>
    <xf numFmtId="0" fontId="19" fillId="6" borderId="12" xfId="6" applyFont="1" applyFill="1" applyBorder="1" applyAlignment="1" applyProtection="1">
      <alignment vertical="top"/>
      <protection locked="0"/>
    </xf>
    <xf numFmtId="166" fontId="19" fillId="6" borderId="12" xfId="6" applyNumberFormat="1" applyFont="1" applyFill="1" applyBorder="1" applyAlignment="1" applyProtection="1">
      <alignment horizontal="center" vertical="top"/>
      <protection locked="0"/>
    </xf>
    <xf numFmtId="9" fontId="19" fillId="6" borderId="12" xfId="6" applyNumberFormat="1" applyFont="1" applyFill="1" applyBorder="1" applyAlignment="1" applyProtection="1">
      <alignment horizontal="center" vertical="top"/>
      <protection locked="0"/>
    </xf>
    <xf numFmtId="9" fontId="19" fillId="6" borderId="17" xfId="6" applyNumberFormat="1" applyFont="1" applyFill="1" applyBorder="1" applyAlignment="1" applyProtection="1">
      <alignment horizontal="center" vertical="top"/>
      <protection locked="0"/>
    </xf>
    <xf numFmtId="0" fontId="19" fillId="6" borderId="6" xfId="6" applyFont="1" applyFill="1" applyBorder="1" applyAlignment="1" applyProtection="1">
      <alignment horizontal="center" vertical="top"/>
    </xf>
    <xf numFmtId="0" fontId="19" fillId="6" borderId="8" xfId="6" applyFont="1" applyFill="1" applyBorder="1" applyAlignment="1" applyProtection="1">
      <alignment horizontal="center" vertical="top"/>
    </xf>
    <xf numFmtId="0" fontId="19" fillId="6" borderId="18" xfId="6" applyFont="1" applyFill="1" applyBorder="1" applyAlignment="1" applyProtection="1">
      <alignment vertical="top"/>
      <protection locked="0"/>
    </xf>
    <xf numFmtId="166" fontId="19" fillId="6" borderId="18" xfId="6" applyNumberFormat="1" applyFont="1" applyFill="1" applyBorder="1" applyAlignment="1" applyProtection="1">
      <alignment horizontal="center" vertical="top"/>
      <protection locked="0"/>
    </xf>
    <xf numFmtId="0" fontId="19" fillId="6" borderId="19" xfId="6" applyFont="1" applyFill="1" applyBorder="1" applyAlignment="1" applyProtection="1">
      <alignment horizontal="center" vertical="top"/>
    </xf>
    <xf numFmtId="0" fontId="19" fillId="6" borderId="20" xfId="6" applyFont="1" applyFill="1" applyBorder="1" applyAlignment="1" applyProtection="1">
      <alignment vertical="top"/>
      <protection locked="0"/>
    </xf>
    <xf numFmtId="166" fontId="19" fillId="6" borderId="20" xfId="6" applyNumberFormat="1" applyFont="1" applyFill="1" applyBorder="1" applyAlignment="1" applyProtection="1">
      <alignment horizontal="center" vertical="top"/>
      <protection locked="0"/>
    </xf>
    <xf numFmtId="0" fontId="19" fillId="6" borderId="9" xfId="6" applyFont="1" applyFill="1" applyBorder="1" applyAlignment="1" applyProtection="1">
      <alignment vertical="top"/>
      <protection locked="0"/>
    </xf>
    <xf numFmtId="166" fontId="19" fillId="6" borderId="9" xfId="6" applyNumberFormat="1" applyFont="1" applyFill="1" applyBorder="1" applyAlignment="1" applyProtection="1">
      <alignment horizontal="center" vertical="top"/>
      <protection locked="0"/>
    </xf>
    <xf numFmtId="9" fontId="19" fillId="6" borderId="9" xfId="6" applyNumberFormat="1" applyFont="1" applyFill="1" applyBorder="1" applyAlignment="1" applyProtection="1">
      <alignment horizontal="center" vertical="top"/>
      <protection locked="0"/>
    </xf>
    <xf numFmtId="9" fontId="19" fillId="6" borderId="21" xfId="6" applyNumberFormat="1" applyFont="1" applyFill="1" applyBorder="1" applyAlignment="1" applyProtection="1">
      <alignment horizontal="center" vertical="top"/>
      <protection locked="0"/>
    </xf>
    <xf numFmtId="166" fontId="19" fillId="6" borderId="12" xfId="6" applyNumberFormat="1" applyFont="1" applyFill="1" applyBorder="1" applyAlignment="1" applyProtection="1">
      <alignment vertical="top"/>
      <protection locked="0"/>
    </xf>
    <xf numFmtId="166" fontId="19" fillId="6" borderId="7" xfId="6" applyNumberFormat="1" applyFont="1" applyFill="1" applyBorder="1" applyAlignment="1" applyProtection="1">
      <alignment vertical="top"/>
      <protection locked="0"/>
    </xf>
    <xf numFmtId="166" fontId="19" fillId="6" borderId="9" xfId="6" applyNumberFormat="1" applyFont="1" applyFill="1" applyBorder="1" applyAlignment="1" applyProtection="1">
      <alignment vertical="top"/>
      <protection locked="0"/>
    </xf>
    <xf numFmtId="0" fontId="19" fillId="6" borderId="7" xfId="6" applyFont="1" applyFill="1" applyBorder="1" applyAlignment="1" applyProtection="1">
      <alignment vertical="top"/>
      <protection locked="0"/>
    </xf>
    <xf numFmtId="2" fontId="9" fillId="4" borderId="22" xfId="1" applyNumberFormat="1" applyFont="1" applyFill="1" applyBorder="1" applyAlignment="1" applyProtection="1">
      <alignment horizontal="center" vertical="top"/>
    </xf>
    <xf numFmtId="2" fontId="9" fillId="6" borderId="22" xfId="1" applyNumberFormat="1" applyFont="1" applyFill="1" applyBorder="1" applyAlignment="1" applyProtection="1">
      <alignment horizontal="center" vertical="top"/>
      <protection locked="0"/>
    </xf>
    <xf numFmtId="2" fontId="9" fillId="6" borderId="7" xfId="1" applyNumberFormat="1" applyFont="1" applyFill="1" applyBorder="1" applyAlignment="1" applyProtection="1">
      <alignment vertical="top"/>
      <protection locked="0"/>
    </xf>
    <xf numFmtId="3" fontId="19" fillId="5" borderId="3" xfId="6" applyNumberFormat="1" applyFont="1" applyFill="1" applyBorder="1" applyAlignment="1" applyProtection="1">
      <alignment horizontal="center" vertical="top"/>
    </xf>
    <xf numFmtId="9" fontId="18" fillId="3" borderId="25" xfId="6" applyNumberFormat="1" applyFont="1" applyFill="1" applyBorder="1" applyAlignment="1" applyProtection="1">
      <alignment horizontal="center" vertical="top" wrapText="1"/>
    </xf>
    <xf numFmtId="0" fontId="18" fillId="3" borderId="26" xfId="6" applyFont="1" applyFill="1" applyBorder="1" applyAlignment="1" applyProtection="1">
      <alignment vertical="top"/>
    </xf>
    <xf numFmtId="0" fontId="18" fillId="3" borderId="27" xfId="6" applyFont="1" applyFill="1" applyBorder="1" applyAlignment="1" applyProtection="1">
      <alignment vertical="top"/>
    </xf>
    <xf numFmtId="0" fontId="18" fillId="3" borderId="27" xfId="6" applyFont="1" applyFill="1" applyBorder="1" applyAlignment="1" applyProtection="1">
      <alignment vertical="top" wrapText="1"/>
    </xf>
    <xf numFmtId="166" fontId="18" fillId="3" borderId="27" xfId="6" applyNumberFormat="1" applyFont="1" applyFill="1" applyBorder="1" applyAlignment="1" applyProtection="1">
      <alignment horizontal="center" vertical="top" wrapText="1"/>
    </xf>
    <xf numFmtId="0" fontId="9" fillId="0" borderId="29" xfId="0" applyFont="1" applyBorder="1" applyAlignment="1" applyProtection="1">
      <alignment horizontal="center" vertical="top"/>
    </xf>
    <xf numFmtId="39" fontId="11" fillId="0" borderId="14" xfId="1" applyNumberFormat="1" applyFont="1" applyFill="1" applyBorder="1" applyAlignment="1" applyProtection="1">
      <alignment vertical="top"/>
    </xf>
    <xf numFmtId="0" fontId="11" fillId="0" borderId="30" xfId="0" applyFont="1" applyFill="1" applyBorder="1" applyAlignment="1" applyProtection="1">
      <alignment horizontal="center" vertical="top" wrapText="1"/>
    </xf>
    <xf numFmtId="0" fontId="11" fillId="0" borderId="31" xfId="0" applyFont="1" applyFill="1" applyBorder="1" applyAlignment="1" applyProtection="1">
      <alignment vertical="top" wrapText="1"/>
    </xf>
    <xf numFmtId="37" fontId="11" fillId="2" borderId="31" xfId="1" applyNumberFormat="1" applyFont="1" applyFill="1" applyBorder="1" applyAlignment="1" applyProtection="1">
      <alignment horizontal="center" vertical="top" wrapText="1"/>
    </xf>
    <xf numFmtId="3" fontId="19" fillId="6" borderId="12" xfId="6" applyNumberFormat="1" applyFont="1" applyFill="1" applyBorder="1" applyAlignment="1" applyProtection="1">
      <alignment horizontal="center" vertical="top"/>
      <protection locked="0"/>
    </xf>
    <xf numFmtId="3" fontId="19" fillId="6" borderId="18" xfId="6" applyNumberFormat="1" applyFont="1" applyFill="1" applyBorder="1" applyAlignment="1" applyProtection="1">
      <alignment horizontal="center" vertical="top"/>
      <protection locked="0"/>
    </xf>
    <xf numFmtId="3" fontId="19" fillId="6" borderId="20" xfId="6" applyNumberFormat="1" applyFont="1" applyFill="1" applyBorder="1" applyAlignment="1" applyProtection="1">
      <alignment horizontal="center" vertical="top"/>
      <protection locked="0"/>
    </xf>
    <xf numFmtId="3" fontId="19" fillId="6" borderId="9" xfId="6" applyNumberFormat="1" applyFont="1" applyFill="1" applyBorder="1" applyAlignment="1" applyProtection="1">
      <alignment horizontal="center" vertical="top"/>
      <protection locked="0"/>
    </xf>
    <xf numFmtId="37" fontId="11" fillId="0" borderId="33" xfId="1" quotePrefix="1" applyNumberFormat="1" applyFont="1" applyFill="1" applyBorder="1" applyAlignment="1" applyProtection="1">
      <alignment horizontal="center" vertical="top" wrapText="1"/>
    </xf>
    <xf numFmtId="39" fontId="11" fillId="0" borderId="13" xfId="1" applyNumberFormat="1" applyFont="1" applyFill="1" applyBorder="1" applyAlignment="1" applyProtection="1">
      <alignment vertical="top"/>
    </xf>
    <xf numFmtId="37" fontId="11" fillId="0" borderId="35" xfId="1" applyNumberFormat="1" applyFont="1" applyFill="1" applyBorder="1" applyAlignment="1" applyProtection="1">
      <alignment horizontal="center" vertical="top" wrapText="1"/>
    </xf>
    <xf numFmtId="0" fontId="18" fillId="3" borderId="36" xfId="6" applyFont="1" applyFill="1" applyBorder="1" applyAlignment="1" applyProtection="1">
      <alignment horizontal="left" vertical="top"/>
    </xf>
    <xf numFmtId="0" fontId="18" fillId="3" borderId="37" xfId="6" applyFont="1" applyFill="1" applyBorder="1" applyAlignment="1" applyProtection="1">
      <alignment horizontal="left" vertical="top"/>
    </xf>
    <xf numFmtId="0" fontId="19" fillId="5" borderId="38" xfId="6" applyFont="1" applyFill="1" applyBorder="1" applyAlignment="1" applyProtection="1">
      <alignment horizontal="center" vertical="top"/>
    </xf>
    <xf numFmtId="0" fontId="19" fillId="6" borderId="10" xfId="6" applyFont="1" applyFill="1" applyBorder="1" applyAlignment="1" applyProtection="1">
      <alignment horizontal="center" vertical="top"/>
    </xf>
    <xf numFmtId="0" fontId="19" fillId="6" borderId="15" xfId="6" applyFont="1" applyFill="1" applyBorder="1" applyAlignment="1" applyProtection="1">
      <alignment horizontal="center" vertical="top"/>
    </xf>
    <xf numFmtId="0" fontId="18" fillId="3" borderId="27" xfId="6" applyFont="1" applyFill="1" applyBorder="1" applyAlignment="1" applyProtection="1">
      <alignment horizontal="center" vertical="top" wrapText="1"/>
    </xf>
    <xf numFmtId="0" fontId="19" fillId="3" borderId="0" xfId="6" applyFont="1" applyFill="1" applyAlignment="1" applyProtection="1">
      <alignment horizontal="center" vertical="top"/>
    </xf>
    <xf numFmtId="0" fontId="20" fillId="3" borderId="0" xfId="6" applyFont="1" applyFill="1" applyAlignment="1" applyProtection="1">
      <alignment horizontal="center" vertical="top"/>
    </xf>
    <xf numFmtId="0" fontId="18" fillId="3" borderId="28" xfId="6" applyFont="1" applyFill="1" applyBorder="1" applyAlignment="1" applyProtection="1">
      <alignment horizontal="center" vertical="top" wrapText="1"/>
    </xf>
    <xf numFmtId="0" fontId="19" fillId="5" borderId="4" xfId="6" applyFont="1" applyFill="1" applyBorder="1" applyAlignment="1" applyProtection="1">
      <alignment horizontal="center" vertical="top"/>
    </xf>
    <xf numFmtId="0" fontId="19" fillId="6" borderId="17" xfId="6" applyFont="1" applyFill="1" applyBorder="1" applyAlignment="1" applyProtection="1">
      <alignment horizontal="center" vertical="top"/>
      <protection locked="0"/>
    </xf>
    <xf numFmtId="0" fontId="19" fillId="6" borderId="23" xfId="6" applyFont="1" applyFill="1" applyBorder="1" applyAlignment="1" applyProtection="1">
      <alignment horizontal="center" vertical="top"/>
      <protection locked="0"/>
    </xf>
    <xf numFmtId="0" fontId="19" fillId="6" borderId="24" xfId="6" applyFont="1" applyFill="1" applyBorder="1" applyAlignment="1" applyProtection="1">
      <alignment horizontal="center" vertical="top"/>
      <protection locked="0"/>
    </xf>
    <xf numFmtId="0" fontId="19" fillId="6" borderId="21" xfId="6" applyFont="1" applyFill="1" applyBorder="1" applyAlignment="1" applyProtection="1">
      <alignment horizontal="center" vertical="top"/>
      <protection locked="0"/>
    </xf>
    <xf numFmtId="2" fontId="11" fillId="2" borderId="9" xfId="1" applyNumberFormat="1" applyFont="1" applyFill="1" applyBorder="1" applyAlignment="1" applyProtection="1">
      <alignment horizontal="center" vertical="top"/>
    </xf>
    <xf numFmtId="2" fontId="9" fillId="4" borderId="34" xfId="1" applyNumberFormat="1" applyFont="1" applyFill="1" applyBorder="1" applyAlignment="1" applyProtection="1">
      <alignment horizontal="center" vertical="top"/>
    </xf>
    <xf numFmtId="3" fontId="19" fillId="5" borderId="4" xfId="6" applyNumberFormat="1" applyFont="1" applyFill="1" applyBorder="1" applyAlignment="1" applyProtection="1">
      <alignment horizontal="center" vertical="top"/>
    </xf>
    <xf numFmtId="3" fontId="19" fillId="6" borderId="17" xfId="6" applyNumberFormat="1" applyFont="1" applyFill="1" applyBorder="1" applyAlignment="1" applyProtection="1">
      <alignment horizontal="center" vertical="top"/>
      <protection locked="0"/>
    </xf>
    <xf numFmtId="3" fontId="19" fillId="8" borderId="12" xfId="6" applyNumberFormat="1" applyFont="1" applyFill="1" applyBorder="1" applyAlignment="1" applyProtection="1">
      <alignment horizontal="center" vertical="top"/>
      <protection locked="0"/>
    </xf>
    <xf numFmtId="3" fontId="19" fillId="8" borderId="17" xfId="6" applyNumberFormat="1" applyFont="1" applyFill="1" applyBorder="1" applyAlignment="1" applyProtection="1">
      <alignment horizontal="center" vertical="top"/>
      <protection locked="0"/>
    </xf>
    <xf numFmtId="3" fontId="19" fillId="8" borderId="9" xfId="6" applyNumberFormat="1" applyFont="1" applyFill="1" applyBorder="1" applyAlignment="1" applyProtection="1">
      <alignment horizontal="center" vertical="top"/>
      <protection locked="0"/>
    </xf>
    <xf numFmtId="3" fontId="19" fillId="8" borderId="21" xfId="6" applyNumberFormat="1" applyFont="1" applyFill="1" applyBorder="1" applyAlignment="1" applyProtection="1">
      <alignment horizontal="center" vertical="top"/>
      <protection locked="0"/>
    </xf>
    <xf numFmtId="0" fontId="0" fillId="3" borderId="0" xfId="0" applyFill="1" applyBorder="1"/>
    <xf numFmtId="0" fontId="4" fillId="3" borderId="0" xfId="5" applyFont="1" applyFill="1" applyBorder="1" applyProtection="1"/>
    <xf numFmtId="0" fontId="5" fillId="3" borderId="0" xfId="5" applyFont="1" applyFill="1" applyBorder="1" applyAlignment="1" applyProtection="1">
      <alignment horizontal="center" vertical="center" wrapText="1"/>
    </xf>
    <xf numFmtId="0" fontId="5" fillId="3" borderId="0" xfId="5" applyFont="1" applyFill="1" applyBorder="1" applyAlignment="1" applyProtection="1">
      <alignment horizontal="center" vertical="center"/>
    </xf>
    <xf numFmtId="0" fontId="17" fillId="3" borderId="0" xfId="5" applyFont="1" applyFill="1" applyBorder="1" applyAlignment="1" applyProtection="1">
      <alignment horizontal="center" vertical="center"/>
    </xf>
    <xf numFmtId="0" fontId="0" fillId="3" borderId="0" xfId="0" applyFill="1"/>
    <xf numFmtId="0" fontId="4" fillId="3" borderId="0" xfId="5" applyFont="1" applyFill="1" applyProtection="1"/>
    <xf numFmtId="0" fontId="4" fillId="3" borderId="46" xfId="5" applyFont="1" applyFill="1" applyBorder="1" applyProtection="1"/>
    <xf numFmtId="0" fontId="21" fillId="3" borderId="47" xfId="5" applyFont="1" applyFill="1" applyBorder="1" applyAlignment="1" applyProtection="1">
      <alignment horizontal="center" vertical="center" wrapText="1"/>
    </xf>
    <xf numFmtId="0" fontId="21" fillId="3" borderId="47" xfId="5" applyFont="1" applyFill="1" applyBorder="1" applyAlignment="1" applyProtection="1">
      <alignment horizontal="center" wrapText="1"/>
    </xf>
    <xf numFmtId="0" fontId="21" fillId="3" borderId="47" xfId="5" applyFont="1" applyFill="1" applyBorder="1" applyAlignment="1" applyProtection="1">
      <alignment horizontal="center"/>
    </xf>
    <xf numFmtId="0" fontId="4" fillId="3" borderId="16" xfId="5" applyFont="1" applyFill="1" applyBorder="1" applyAlignment="1" applyProtection="1">
      <alignment horizontal="center"/>
    </xf>
    <xf numFmtId="0" fontId="4" fillId="3" borderId="0" xfId="5" applyFont="1" applyFill="1" applyAlignment="1" applyProtection="1">
      <alignment horizontal="center"/>
    </xf>
    <xf numFmtId="0" fontId="6" fillId="3" borderId="0" xfId="5" applyFont="1" applyFill="1" applyAlignment="1" applyProtection="1">
      <alignment horizontal="center"/>
    </xf>
    <xf numFmtId="0" fontId="6" fillId="3" borderId="0" xfId="5" applyFont="1" applyFill="1" applyProtection="1"/>
    <xf numFmtId="49" fontId="6" fillId="3" borderId="0" xfId="5" applyNumberFormat="1" applyFont="1" applyFill="1" applyAlignment="1" applyProtection="1">
      <alignment horizontal="center"/>
    </xf>
    <xf numFmtId="0" fontId="7" fillId="3" borderId="0" xfId="5" applyFont="1" applyFill="1" applyAlignment="1" applyProtection="1">
      <alignment horizontal="center"/>
    </xf>
    <xf numFmtId="0" fontId="22" fillId="0" borderId="0" xfId="6" applyFont="1" applyFill="1" applyBorder="1" applyAlignment="1" applyProtection="1">
      <alignment vertical="top"/>
    </xf>
    <xf numFmtId="0" fontId="19" fillId="0" borderId="0" xfId="6" applyFont="1" applyFill="1" applyBorder="1" applyAlignment="1" applyProtection="1">
      <alignment horizontal="center" vertical="top"/>
    </xf>
    <xf numFmtId="0" fontId="19" fillId="0" borderId="0" xfId="6" applyFont="1" applyFill="1" applyBorder="1" applyAlignment="1" applyProtection="1">
      <alignment vertical="top"/>
    </xf>
    <xf numFmtId="0" fontId="19" fillId="0" borderId="1" xfId="6" applyFont="1" applyFill="1" applyBorder="1" applyAlignment="1" applyProtection="1">
      <alignment vertical="top"/>
    </xf>
    <xf numFmtId="0" fontId="11" fillId="0" borderId="30" xfId="5" applyFont="1" applyFill="1" applyBorder="1" applyAlignment="1" applyProtection="1">
      <alignment horizontal="center" vertical="top" wrapText="1"/>
    </xf>
    <xf numFmtId="0" fontId="11" fillId="0" borderId="31" xfId="5" applyFont="1" applyFill="1" applyBorder="1" applyAlignment="1" applyProtection="1">
      <alignment vertical="top" wrapText="1"/>
    </xf>
    <xf numFmtId="0" fontId="22" fillId="0" borderId="0" xfId="6" applyFont="1" applyFill="1" applyAlignment="1" applyProtection="1">
      <alignment vertical="top"/>
    </xf>
    <xf numFmtId="0" fontId="9" fillId="0" borderId="29" xfId="5" applyFont="1" applyBorder="1" applyAlignment="1" applyProtection="1">
      <alignment horizontal="center" vertical="top"/>
    </xf>
    <xf numFmtId="0" fontId="12" fillId="0" borderId="14" xfId="5" applyFont="1" applyFill="1" applyBorder="1" applyAlignment="1" applyProtection="1">
      <alignment horizontal="left" vertical="top"/>
    </xf>
    <xf numFmtId="0" fontId="19" fillId="0" borderId="48" xfId="6" applyFont="1" applyFill="1" applyBorder="1" applyAlignment="1" applyProtection="1">
      <alignment vertical="top"/>
    </xf>
    <xf numFmtId="0" fontId="19" fillId="0" borderId="6" xfId="6" applyFont="1" applyFill="1" applyBorder="1" applyAlignment="1" applyProtection="1">
      <alignment horizontal="center" vertical="top"/>
    </xf>
    <xf numFmtId="0" fontId="19" fillId="0" borderId="7" xfId="6" applyFont="1" applyFill="1" applyBorder="1" applyAlignment="1" applyProtection="1">
      <alignment horizontal="left" vertical="top"/>
    </xf>
    <xf numFmtId="0" fontId="19" fillId="0" borderId="40" xfId="6" applyFont="1" applyFill="1" applyBorder="1" applyAlignment="1" applyProtection="1">
      <alignment horizontal="center" vertical="top"/>
    </xf>
    <xf numFmtId="0" fontId="9" fillId="0" borderId="53" xfId="5" applyFont="1" applyBorder="1" applyAlignment="1" applyProtection="1">
      <alignment horizontal="center" vertical="top"/>
    </xf>
    <xf numFmtId="0" fontId="19" fillId="0" borderId="6" xfId="6" applyFont="1" applyFill="1" applyBorder="1" applyAlignment="1" applyProtection="1">
      <alignment horizontal="center" vertical="center"/>
    </xf>
    <xf numFmtId="0" fontId="19" fillId="0" borderId="8" xfId="6" applyFont="1" applyFill="1" applyBorder="1" applyAlignment="1" applyProtection="1">
      <alignment horizontal="center" vertical="top"/>
    </xf>
    <xf numFmtId="0" fontId="19" fillId="0" borderId="0" xfId="6" applyFont="1" applyFill="1" applyAlignment="1" applyProtection="1">
      <alignment horizontal="center" vertical="top"/>
    </xf>
    <xf numFmtId="0" fontId="19" fillId="0" borderId="5" xfId="6" applyFont="1" applyFill="1" applyBorder="1" applyAlignment="1" applyProtection="1">
      <alignment horizontal="center" vertical="top"/>
    </xf>
    <xf numFmtId="0" fontId="19" fillId="0" borderId="19" xfId="6" applyFont="1" applyFill="1" applyBorder="1" applyAlignment="1" applyProtection="1">
      <alignment horizontal="center" vertical="top"/>
    </xf>
    <xf numFmtId="0" fontId="25" fillId="3" borderId="0" xfId="6" applyFont="1" applyFill="1" applyAlignment="1" applyProtection="1">
      <alignment vertical="top"/>
    </xf>
    <xf numFmtId="0" fontId="25" fillId="3" borderId="0" xfId="6" applyFont="1" applyFill="1" applyBorder="1" applyAlignment="1" applyProtection="1">
      <alignment vertical="top"/>
    </xf>
    <xf numFmtId="0" fontId="11" fillId="4" borderId="0" xfId="0" applyFont="1" applyFill="1" applyBorder="1" applyAlignment="1" applyProtection="1">
      <alignment vertical="top"/>
    </xf>
    <xf numFmtId="0" fontId="18" fillId="3" borderId="0" xfId="6" applyFont="1" applyFill="1" applyAlignment="1" applyProtection="1">
      <alignment vertical="top"/>
    </xf>
    <xf numFmtId="0" fontId="18" fillId="3" borderId="0" xfId="6" applyFont="1" applyFill="1" applyBorder="1" applyAlignment="1" applyProtection="1">
      <alignment vertical="top"/>
    </xf>
    <xf numFmtId="0" fontId="19" fillId="6" borderId="12" xfId="6" applyFont="1" applyFill="1" applyBorder="1" applyAlignment="1" applyProtection="1">
      <alignment vertical="top"/>
    </xf>
    <xf numFmtId="166" fontId="19" fillId="6" borderId="12" xfId="6" applyNumberFormat="1" applyFont="1" applyFill="1" applyBorder="1" applyAlignment="1" applyProtection="1">
      <alignment horizontal="center" vertical="top"/>
    </xf>
    <xf numFmtId="9" fontId="19" fillId="6" borderId="12" xfId="6" applyNumberFormat="1" applyFont="1" applyFill="1" applyBorder="1" applyAlignment="1" applyProtection="1">
      <alignment horizontal="center" vertical="top"/>
    </xf>
    <xf numFmtId="9" fontId="19" fillId="6" borderId="17" xfId="6" applyNumberFormat="1" applyFont="1" applyFill="1" applyBorder="1" applyAlignment="1" applyProtection="1">
      <alignment horizontal="center" vertical="top"/>
    </xf>
    <xf numFmtId="39" fontId="9" fillId="6" borderId="11" xfId="1" applyNumberFormat="1" applyFont="1" applyFill="1" applyBorder="1" applyAlignment="1" applyProtection="1">
      <alignment horizontal="left" vertical="top" indent="2"/>
      <protection locked="0"/>
    </xf>
    <xf numFmtId="0" fontId="19" fillId="4" borderId="12" xfId="6" applyFont="1" applyFill="1" applyBorder="1" applyAlignment="1" applyProtection="1">
      <alignment vertical="top"/>
    </xf>
    <xf numFmtId="0" fontId="19" fillId="4" borderId="9" xfId="6" applyFont="1" applyFill="1" applyBorder="1" applyAlignment="1" applyProtection="1">
      <alignment vertical="top"/>
    </xf>
    <xf numFmtId="9" fontId="19" fillId="4" borderId="17" xfId="6" applyNumberFormat="1" applyFont="1" applyFill="1" applyBorder="1" applyAlignment="1" applyProtection="1">
      <alignment horizontal="center" vertical="top"/>
    </xf>
    <xf numFmtId="9" fontId="19" fillId="4" borderId="23" xfId="6" applyNumberFormat="1" applyFont="1" applyFill="1" applyBorder="1" applyAlignment="1" applyProtection="1">
      <alignment horizontal="center" vertical="top"/>
    </xf>
    <xf numFmtId="9" fontId="19" fillId="4" borderId="24" xfId="6" applyNumberFormat="1" applyFont="1" applyFill="1" applyBorder="1" applyAlignment="1" applyProtection="1">
      <alignment horizontal="center" vertical="top"/>
    </xf>
    <xf numFmtId="9" fontId="19" fillId="4" borderId="21" xfId="6" applyNumberFormat="1" applyFont="1" applyFill="1" applyBorder="1" applyAlignment="1" applyProtection="1">
      <alignment horizontal="center" vertical="top"/>
    </xf>
    <xf numFmtId="3" fontId="9" fillId="6" borderId="34" xfId="1" applyNumberFormat="1" applyFont="1" applyFill="1" applyBorder="1" applyAlignment="1" applyProtection="1">
      <alignment vertical="top"/>
      <protection locked="0"/>
    </xf>
    <xf numFmtId="2" fontId="9" fillId="10" borderId="7" xfId="1" applyNumberFormat="1" applyFont="1" applyFill="1" applyBorder="1" applyAlignment="1" applyProtection="1">
      <alignment vertical="top"/>
    </xf>
    <xf numFmtId="2" fontId="9" fillId="12" borderId="7" xfId="1" applyNumberFormat="1" applyFont="1" applyFill="1" applyBorder="1" applyAlignment="1" applyProtection="1">
      <alignment vertical="top"/>
    </xf>
    <xf numFmtId="3" fontId="9" fillId="9" borderId="9" xfId="1" applyNumberFormat="1" applyFont="1" applyFill="1" applyBorder="1" applyAlignment="1" applyProtection="1">
      <alignment vertical="top"/>
    </xf>
    <xf numFmtId="2" fontId="9" fillId="13" borderId="9" xfId="1" applyNumberFormat="1" applyFont="1" applyFill="1" applyBorder="1" applyAlignment="1" applyProtection="1">
      <alignment vertical="top"/>
    </xf>
    <xf numFmtId="9" fontId="18" fillId="3" borderId="28" xfId="6" applyNumberFormat="1" applyFont="1" applyFill="1" applyBorder="1" applyAlignment="1" applyProtection="1">
      <alignment horizontal="center" vertical="top" wrapText="1"/>
    </xf>
    <xf numFmtId="0" fontId="27" fillId="0" borderId="0" xfId="0" applyFont="1" applyAlignment="1" applyProtection="1">
      <alignment vertical="top"/>
    </xf>
    <xf numFmtId="39" fontId="9" fillId="0" borderId="11" xfId="1" quotePrefix="1" applyNumberFormat="1" applyFont="1" applyFill="1" applyBorder="1" applyAlignment="1" applyProtection="1">
      <alignment horizontal="left" vertical="top" indent="2"/>
    </xf>
    <xf numFmtId="37" fontId="11" fillId="0" borderId="31" xfId="1" applyNumberFormat="1" applyFont="1" applyFill="1" applyBorder="1" applyAlignment="1" applyProtection="1">
      <alignment horizontal="center" vertical="top" wrapText="1"/>
    </xf>
    <xf numFmtId="0" fontId="27" fillId="3" borderId="0" xfId="6" applyFont="1" applyFill="1" applyAlignment="1" applyProtection="1">
      <alignment vertical="top"/>
    </xf>
    <xf numFmtId="0" fontId="11" fillId="0" borderId="0" xfId="0" applyFont="1" applyAlignment="1" applyProtection="1">
      <alignment vertical="top" wrapText="1"/>
    </xf>
    <xf numFmtId="0" fontId="11" fillId="0" borderId="0" xfId="0" applyFont="1" applyFill="1" applyBorder="1" applyAlignment="1" applyProtection="1">
      <alignment vertical="top"/>
    </xf>
    <xf numFmtId="0" fontId="32" fillId="3" borderId="0" xfId="6" applyFont="1" applyFill="1" applyBorder="1" applyAlignment="1" applyProtection="1">
      <alignment vertical="top"/>
    </xf>
    <xf numFmtId="0" fontId="19" fillId="0" borderId="39" xfId="6" applyFont="1" applyFill="1" applyBorder="1" applyAlignment="1" applyProtection="1">
      <alignment horizontal="left" vertical="top"/>
    </xf>
    <xf numFmtId="0" fontId="18" fillId="3" borderId="0" xfId="6" applyFont="1" applyFill="1" applyAlignment="1" applyProtection="1">
      <alignment horizontal="center" vertical="top"/>
    </xf>
    <xf numFmtId="0" fontId="19" fillId="3" borderId="7" xfId="6" applyFont="1" applyFill="1" applyBorder="1" applyAlignment="1" applyProtection="1">
      <alignment vertical="top"/>
    </xf>
    <xf numFmtId="0" fontId="18" fillId="3" borderId="0" xfId="6" applyFont="1" applyFill="1" applyBorder="1" applyAlignment="1" applyProtection="1">
      <alignment horizontal="center" vertical="top"/>
    </xf>
    <xf numFmtId="0" fontId="11" fillId="0" borderId="0" xfId="0" applyFont="1" applyFill="1" applyAlignment="1" applyProtection="1">
      <alignment horizontal="center" vertical="top" wrapText="1"/>
    </xf>
    <xf numFmtId="0" fontId="33" fillId="3" borderId="0" xfId="6" applyFont="1" applyFill="1" applyAlignment="1" applyProtection="1">
      <alignment vertical="top"/>
    </xf>
    <xf numFmtId="166" fontId="19" fillId="7" borderId="7" xfId="6" applyNumberFormat="1" applyFont="1" applyFill="1" applyBorder="1" applyAlignment="1" applyProtection="1">
      <alignment vertical="top"/>
    </xf>
    <xf numFmtId="9" fontId="19" fillId="7" borderId="7" xfId="6" applyNumberFormat="1" applyFont="1" applyFill="1" applyBorder="1" applyAlignment="1" applyProtection="1">
      <alignment horizontal="center" vertical="top"/>
    </xf>
    <xf numFmtId="9" fontId="19" fillId="7" borderId="32" xfId="6" applyNumberFormat="1" applyFont="1" applyFill="1" applyBorder="1" applyAlignment="1" applyProtection="1">
      <alignment horizontal="center" vertical="top"/>
    </xf>
    <xf numFmtId="2" fontId="9" fillId="8" borderId="12" xfId="1" applyNumberFormat="1" applyFont="1" applyFill="1" applyBorder="1" applyAlignment="1" applyProtection="1">
      <alignment vertical="top"/>
    </xf>
    <xf numFmtId="2" fontId="9" fillId="11" borderId="7" xfId="1" applyNumberFormat="1" applyFont="1" applyFill="1" applyBorder="1" applyAlignment="1" applyProtection="1">
      <alignment vertical="top"/>
    </xf>
    <xf numFmtId="2" fontId="9" fillId="8" borderId="7" xfId="1" applyNumberFormat="1" applyFont="1" applyFill="1" applyBorder="1" applyAlignment="1" applyProtection="1">
      <alignment vertical="top"/>
    </xf>
    <xf numFmtId="2" fontId="32" fillId="0" borderId="0" xfId="1" applyNumberFormat="1" applyFont="1" applyFill="1" applyBorder="1" applyAlignment="1" applyProtection="1">
      <alignment horizontal="center" vertical="top"/>
    </xf>
    <xf numFmtId="4" fontId="9" fillId="6" borderId="7" xfId="1" applyNumberFormat="1" applyFont="1" applyFill="1" applyBorder="1" applyAlignment="1" applyProtection="1">
      <alignment vertical="top"/>
    </xf>
    <xf numFmtId="4" fontId="9" fillId="11" borderId="7" xfId="1" applyNumberFormat="1" applyFont="1" applyFill="1" applyBorder="1" applyAlignment="1" applyProtection="1">
      <alignment vertical="top"/>
    </xf>
    <xf numFmtId="3" fontId="32" fillId="0" borderId="0" xfId="1" applyNumberFormat="1" applyFont="1" applyFill="1" applyBorder="1" applyAlignment="1" applyProtection="1">
      <alignment horizontal="center" vertical="top"/>
    </xf>
    <xf numFmtId="0" fontId="14" fillId="0" borderId="0" xfId="0" applyFont="1" applyProtection="1"/>
    <xf numFmtId="3" fontId="19" fillId="6" borderId="12" xfId="6" applyNumberFormat="1" applyFont="1" applyFill="1" applyBorder="1" applyAlignment="1" applyProtection="1">
      <alignment horizontal="center" vertical="top"/>
    </xf>
    <xf numFmtId="0" fontId="25" fillId="0" borderId="0" xfId="0" applyFont="1" applyFill="1" applyBorder="1" applyAlignment="1" applyProtection="1">
      <alignment vertical="top"/>
    </xf>
    <xf numFmtId="164" fontId="11" fillId="3" borderId="22" xfId="3" applyNumberFormat="1" applyFont="1" applyFill="1" applyBorder="1" applyAlignment="1" applyProtection="1">
      <alignment horizontal="center" vertical="top" wrapText="1"/>
    </xf>
    <xf numFmtId="164" fontId="11" fillId="3" borderId="25" xfId="3" applyNumberFormat="1" applyFont="1" applyFill="1" applyBorder="1" applyAlignment="1" applyProtection="1">
      <alignment horizontal="center" vertical="top" wrapText="1"/>
    </xf>
    <xf numFmtId="0" fontId="19" fillId="0" borderId="39" xfId="6" applyFont="1" applyFill="1" applyBorder="1" applyAlignment="1" applyProtection="1">
      <alignment horizontal="left" vertical="top" indent="4"/>
    </xf>
    <xf numFmtId="0" fontId="19" fillId="0" borderId="11" xfId="6" applyFont="1" applyFill="1" applyBorder="1" applyAlignment="1" applyProtection="1">
      <alignment horizontal="left" vertical="top" indent="4"/>
    </xf>
    <xf numFmtId="0" fontId="34" fillId="6" borderId="49" xfId="31" applyFill="1" applyBorder="1" applyAlignment="1" applyProtection="1">
      <alignment horizontal="left" vertical="top"/>
      <protection locked="0"/>
    </xf>
    <xf numFmtId="0" fontId="19" fillId="6" borderId="49" xfId="6" applyFont="1" applyFill="1" applyBorder="1" applyAlignment="1" applyProtection="1">
      <alignment horizontal="left" vertical="top"/>
      <protection locked="0"/>
    </xf>
    <xf numFmtId="0" fontId="19" fillId="6" borderId="22" xfId="6" applyFont="1" applyFill="1" applyBorder="1" applyAlignment="1" applyProtection="1">
      <alignment horizontal="left" vertical="top"/>
      <protection locked="0"/>
    </xf>
    <xf numFmtId="0" fontId="18" fillId="0" borderId="56" xfId="6" applyFont="1" applyFill="1" applyBorder="1" applyAlignment="1" applyProtection="1">
      <alignment horizontal="left" vertical="top"/>
    </xf>
    <xf numFmtId="0" fontId="18" fillId="0" borderId="57" xfId="6" applyFont="1" applyFill="1" applyBorder="1" applyAlignment="1" applyProtection="1">
      <alignment horizontal="left" vertical="top"/>
    </xf>
    <xf numFmtId="166" fontId="18" fillId="4" borderId="57" xfId="6" applyNumberFormat="1" applyFont="1" applyFill="1" applyBorder="1" applyAlignment="1" applyProtection="1">
      <alignment horizontal="center" vertical="top"/>
    </xf>
    <xf numFmtId="166" fontId="18" fillId="4" borderId="34" xfId="6" applyNumberFormat="1" applyFont="1" applyFill="1" applyBorder="1" applyAlignment="1" applyProtection="1">
      <alignment horizontal="center" vertical="top"/>
    </xf>
    <xf numFmtId="0" fontId="19" fillId="0" borderId="50" xfId="6" applyFont="1" applyFill="1" applyBorder="1" applyAlignment="1" applyProtection="1">
      <alignment horizontal="left" vertical="top" indent="4"/>
    </xf>
    <xf numFmtId="0" fontId="19" fillId="0" borderId="37" xfId="6" applyFont="1" applyFill="1" applyBorder="1" applyAlignment="1" applyProtection="1">
      <alignment horizontal="left" vertical="top" indent="4"/>
    </xf>
    <xf numFmtId="168" fontId="19" fillId="6" borderId="51" xfId="6" applyNumberFormat="1" applyFont="1" applyFill="1" applyBorder="1" applyAlignment="1" applyProtection="1">
      <alignment horizontal="left" vertical="top"/>
      <protection locked="0"/>
    </xf>
    <xf numFmtId="168" fontId="19" fillId="6" borderId="52" xfId="6" applyNumberFormat="1" applyFont="1" applyFill="1" applyBorder="1" applyAlignment="1" applyProtection="1">
      <alignment horizontal="left" vertical="top"/>
      <protection locked="0"/>
    </xf>
    <xf numFmtId="0" fontId="12" fillId="0" borderId="54" xfId="5" applyFont="1" applyFill="1" applyBorder="1" applyAlignment="1" applyProtection="1">
      <alignment vertical="top" wrapText="1"/>
    </xf>
    <xf numFmtId="0" fontId="12" fillId="0" borderId="55" xfId="5" applyFont="1" applyFill="1" applyBorder="1" applyAlignment="1" applyProtection="1">
      <alignment vertical="top" wrapText="1"/>
    </xf>
    <xf numFmtId="0" fontId="19" fillId="0" borderId="39" xfId="6" applyFont="1" applyFill="1" applyBorder="1" applyAlignment="1" applyProtection="1">
      <alignment horizontal="left" vertical="top"/>
    </xf>
    <xf numFmtId="0" fontId="19" fillId="0" borderId="49" xfId="6" applyFont="1" applyFill="1" applyBorder="1" applyAlignment="1" applyProtection="1">
      <alignment horizontal="left" vertical="top"/>
    </xf>
    <xf numFmtId="166" fontId="19" fillId="6" borderId="39" xfId="6" applyNumberFormat="1" applyFont="1" applyFill="1" applyBorder="1" applyAlignment="1" applyProtection="1">
      <alignment horizontal="center" vertical="top"/>
      <protection locked="0"/>
    </xf>
    <xf numFmtId="166" fontId="19" fillId="6" borderId="49" xfId="6" applyNumberFormat="1" applyFont="1" applyFill="1" applyBorder="1" applyAlignment="1" applyProtection="1">
      <alignment horizontal="center" vertical="top"/>
      <protection locked="0"/>
    </xf>
    <xf numFmtId="166" fontId="19" fillId="6" borderId="22" xfId="6" applyNumberFormat="1" applyFont="1" applyFill="1" applyBorder="1" applyAlignment="1" applyProtection="1">
      <alignment horizontal="center" vertical="top"/>
      <protection locked="0"/>
    </xf>
    <xf numFmtId="0" fontId="19" fillId="0" borderId="11" xfId="6" applyFont="1" applyFill="1" applyBorder="1" applyAlignment="1" applyProtection="1">
      <alignment horizontal="left" vertical="top"/>
    </xf>
    <xf numFmtId="167" fontId="19" fillId="6" borderId="49" xfId="6" applyNumberFormat="1" applyFont="1" applyFill="1" applyBorder="1" applyAlignment="1" applyProtection="1">
      <alignment horizontal="left" vertical="top"/>
      <protection locked="0"/>
    </xf>
    <xf numFmtId="167" fontId="19" fillId="6" borderId="22" xfId="6" applyNumberFormat="1" applyFont="1" applyFill="1" applyBorder="1" applyAlignment="1" applyProtection="1">
      <alignment horizontal="left" vertical="top"/>
      <protection locked="0"/>
    </xf>
    <xf numFmtId="0" fontId="11" fillId="4" borderId="0" xfId="5" applyFont="1" applyFill="1" applyBorder="1" applyAlignment="1" applyProtection="1">
      <alignment horizontal="center" vertical="top"/>
    </xf>
    <xf numFmtId="0" fontId="18" fillId="0" borderId="0" xfId="6" applyFont="1" applyFill="1" applyBorder="1" applyAlignment="1" applyProtection="1">
      <alignment horizontal="center" vertical="top"/>
    </xf>
    <xf numFmtId="0" fontId="18" fillId="0" borderId="31" xfId="6" applyFont="1" applyFill="1" applyBorder="1" applyAlignment="1" applyProtection="1">
      <alignment vertical="top"/>
    </xf>
    <xf numFmtId="0" fontId="18" fillId="0" borderId="33" xfId="6" applyFont="1" applyFill="1" applyBorder="1" applyAlignment="1" applyProtection="1">
      <alignment vertical="top"/>
    </xf>
    <xf numFmtId="0" fontId="19" fillId="6" borderId="39" xfId="6" applyFont="1" applyFill="1" applyBorder="1" applyAlignment="1" applyProtection="1">
      <alignment horizontal="left" vertical="top"/>
      <protection locked="0"/>
    </xf>
    <xf numFmtId="0" fontId="19" fillId="6" borderId="11" xfId="6" applyFont="1" applyFill="1" applyBorder="1" applyAlignment="1" applyProtection="1">
      <alignment horizontal="left" vertical="top"/>
      <protection locked="0"/>
    </xf>
    <xf numFmtId="0" fontId="11" fillId="4" borderId="0" xfId="0" applyFont="1" applyFill="1" applyBorder="1" applyAlignment="1" applyProtection="1">
      <alignment horizontal="center" vertical="top"/>
    </xf>
    <xf numFmtId="0" fontId="9" fillId="4" borderId="0" xfId="0" applyFont="1" applyFill="1" applyBorder="1" applyAlignment="1" applyProtection="1">
      <alignment horizontal="center" vertical="top"/>
    </xf>
    <xf numFmtId="0" fontId="18" fillId="3" borderId="19" xfId="6" applyFont="1" applyFill="1" applyBorder="1" applyAlignment="1" applyProtection="1">
      <alignment horizontal="left" vertical="top"/>
    </xf>
    <xf numFmtId="0" fontId="18" fillId="3" borderId="41" xfId="6" applyFont="1" applyFill="1" applyBorder="1" applyAlignment="1" applyProtection="1">
      <alignment horizontal="left" vertical="top"/>
    </xf>
    <xf numFmtId="0" fontId="18" fillId="3" borderId="20" xfId="6" applyFont="1" applyFill="1" applyBorder="1" applyAlignment="1" applyProtection="1">
      <alignment horizontal="left" vertical="top"/>
    </xf>
    <xf numFmtId="0" fontId="18" fillId="3" borderId="25" xfId="6" applyFont="1" applyFill="1" applyBorder="1" applyAlignment="1" applyProtection="1">
      <alignment horizontal="left" vertical="top"/>
    </xf>
    <xf numFmtId="165" fontId="18" fillId="3" borderId="20" xfId="6" applyNumberFormat="1" applyFont="1" applyFill="1" applyBorder="1" applyAlignment="1" applyProtection="1">
      <alignment horizontal="center" vertical="top" wrapText="1"/>
    </xf>
    <xf numFmtId="165" fontId="18" fillId="3" borderId="25" xfId="6" applyNumberFormat="1" applyFont="1" applyFill="1" applyBorder="1" applyAlignment="1" applyProtection="1">
      <alignment horizontal="center" vertical="top" wrapText="1"/>
    </xf>
    <xf numFmtId="166" fontId="18" fillId="3" borderId="20" xfId="6" applyNumberFormat="1" applyFont="1" applyFill="1" applyBorder="1" applyAlignment="1" applyProtection="1">
      <alignment horizontal="center" vertical="top" wrapText="1"/>
    </xf>
    <xf numFmtId="166" fontId="18" fillId="3" borderId="25" xfId="6" applyNumberFormat="1" applyFont="1" applyFill="1" applyBorder="1" applyAlignment="1" applyProtection="1">
      <alignment horizontal="center" vertical="top" wrapText="1"/>
    </xf>
    <xf numFmtId="9" fontId="18" fillId="3" borderId="20" xfId="6" applyNumberFormat="1" applyFont="1" applyFill="1" applyBorder="1" applyAlignment="1" applyProtection="1">
      <alignment horizontal="center" vertical="top" wrapText="1"/>
    </xf>
    <xf numFmtId="9" fontId="18" fillId="3" borderId="24" xfId="6" applyNumberFormat="1" applyFont="1" applyFill="1" applyBorder="1" applyAlignment="1" applyProtection="1">
      <alignment horizontal="center" vertical="top" wrapText="1"/>
    </xf>
    <xf numFmtId="9" fontId="18" fillId="3" borderId="42" xfId="6" applyNumberFormat="1" applyFont="1" applyFill="1" applyBorder="1" applyAlignment="1" applyProtection="1">
      <alignment horizontal="center" vertical="top" wrapText="1"/>
    </xf>
    <xf numFmtId="0" fontId="18" fillId="3" borderId="0" xfId="6" applyFont="1" applyFill="1" applyAlignment="1" applyProtection="1">
      <alignment horizontal="center" vertical="top"/>
    </xf>
    <xf numFmtId="0" fontId="9" fillId="3" borderId="7" xfId="5" applyFont="1" applyFill="1" applyBorder="1" applyAlignment="1" applyProtection="1">
      <alignment vertical="top"/>
    </xf>
    <xf numFmtId="0" fontId="19" fillId="3" borderId="39" xfId="6" applyFont="1" applyFill="1" applyBorder="1" applyAlignment="1" applyProtection="1">
      <alignment vertical="top"/>
    </xf>
    <xf numFmtId="0" fontId="19" fillId="3" borderId="11" xfId="6" applyFont="1" applyFill="1" applyBorder="1" applyAlignment="1" applyProtection="1">
      <alignment vertical="top"/>
    </xf>
    <xf numFmtId="0" fontId="19" fillId="6" borderId="39" xfId="6" applyFont="1" applyFill="1" applyBorder="1" applyAlignment="1" applyProtection="1">
      <alignment vertical="top" wrapText="1"/>
      <protection locked="0"/>
    </xf>
    <xf numFmtId="0" fontId="19" fillId="6" borderId="11" xfId="6" applyFont="1" applyFill="1" applyBorder="1" applyAlignment="1" applyProtection="1">
      <alignment vertical="top" wrapText="1"/>
      <protection locked="0"/>
    </xf>
    <xf numFmtId="0" fontId="9" fillId="3" borderId="39" xfId="5" applyFont="1" applyFill="1" applyBorder="1" applyAlignment="1" applyProtection="1">
      <alignment vertical="top"/>
    </xf>
    <xf numFmtId="0" fontId="9" fillId="3" borderId="11" xfId="5" applyFont="1" applyFill="1" applyBorder="1" applyAlignment="1" applyProtection="1">
      <alignment vertical="top"/>
    </xf>
    <xf numFmtId="0" fontId="19" fillId="3" borderId="7" xfId="6" applyFont="1" applyFill="1" applyBorder="1" applyAlignment="1" applyProtection="1">
      <alignment vertical="top"/>
    </xf>
    <xf numFmtId="0" fontId="19" fillId="3" borderId="39" xfId="6" applyFont="1" applyFill="1" applyBorder="1" applyAlignment="1" applyProtection="1">
      <alignment vertical="top" wrapText="1"/>
    </xf>
    <xf numFmtId="0" fontId="19" fillId="3" borderId="11" xfId="6" applyFont="1" applyFill="1" applyBorder="1" applyAlignment="1" applyProtection="1">
      <alignment vertical="top" wrapText="1"/>
    </xf>
    <xf numFmtId="0" fontId="19" fillId="3" borderId="39" xfId="6" applyFont="1" applyFill="1" applyBorder="1" applyAlignment="1" applyProtection="1">
      <alignment horizontal="left" vertical="top" wrapText="1"/>
    </xf>
    <xf numFmtId="0" fontId="19" fillId="3" borderId="11" xfId="6" applyFont="1" applyFill="1" applyBorder="1" applyAlignment="1" applyProtection="1">
      <alignment horizontal="left" vertical="top" wrapText="1"/>
    </xf>
    <xf numFmtId="0" fontId="18" fillId="3" borderId="19" xfId="6" applyFont="1" applyFill="1" applyBorder="1" applyAlignment="1" applyProtection="1">
      <alignment horizontal="center" vertical="top"/>
    </xf>
    <xf numFmtId="0" fontId="18" fillId="3" borderId="41" xfId="6" applyFont="1" applyFill="1" applyBorder="1" applyAlignment="1" applyProtection="1">
      <alignment horizontal="center" vertical="top"/>
    </xf>
    <xf numFmtId="9" fontId="18" fillId="3" borderId="28" xfId="6" applyNumberFormat="1" applyFont="1" applyFill="1" applyBorder="1" applyAlignment="1" applyProtection="1">
      <alignment horizontal="center" vertical="top" wrapText="1"/>
    </xf>
    <xf numFmtId="9" fontId="18" fillId="3" borderId="58" xfId="6" applyNumberFormat="1" applyFont="1" applyFill="1" applyBorder="1" applyAlignment="1" applyProtection="1">
      <alignment horizontal="center" vertical="top" wrapText="1"/>
    </xf>
    <xf numFmtId="0" fontId="18" fillId="3" borderId="0" xfId="6" applyFont="1" applyFill="1" applyBorder="1" applyAlignment="1" applyProtection="1">
      <alignment horizontal="center" vertical="top"/>
    </xf>
    <xf numFmtId="0" fontId="19" fillId="3" borderId="43" xfId="6" applyFont="1" applyFill="1" applyBorder="1" applyAlignment="1" applyProtection="1">
      <alignment vertical="top" wrapText="1"/>
    </xf>
    <xf numFmtId="0" fontId="19" fillId="3" borderId="10" xfId="6" applyFont="1" applyFill="1" applyBorder="1" applyAlignment="1" applyProtection="1">
      <alignment vertical="top" wrapText="1"/>
    </xf>
    <xf numFmtId="0" fontId="19" fillId="3" borderId="7" xfId="6" applyFont="1" applyFill="1" applyBorder="1" applyAlignment="1" applyProtection="1">
      <alignment horizontal="left" vertical="top" wrapText="1"/>
    </xf>
    <xf numFmtId="0" fontId="11" fillId="0" borderId="0" xfId="0" applyFont="1" applyFill="1" applyAlignment="1" applyProtection="1">
      <alignment horizontal="center" vertical="top" wrapText="1"/>
    </xf>
    <xf numFmtId="0" fontId="11" fillId="0" borderId="0" xfId="0" applyFont="1" applyFill="1" applyAlignment="1" applyProtection="1">
      <alignment horizontal="center" vertical="top"/>
    </xf>
    <xf numFmtId="164" fontId="11" fillId="3" borderId="44" xfId="3" applyNumberFormat="1" applyFont="1" applyFill="1" applyBorder="1" applyAlignment="1" applyProtection="1">
      <alignment horizontal="center" vertical="top" wrapText="1"/>
    </xf>
    <xf numFmtId="164" fontId="11" fillId="3" borderId="45" xfId="3" applyNumberFormat="1" applyFont="1" applyFill="1" applyBorder="1" applyAlignment="1" applyProtection="1">
      <alignment horizontal="center" vertical="top" wrapText="1"/>
    </xf>
  </cellXfs>
  <cellStyles count="32">
    <cellStyle name="Comma 2" xfId="1"/>
    <cellStyle name="Comma 3" xfId="2"/>
    <cellStyle name="Comma 3 2" xfId="10"/>
    <cellStyle name="Comma 3 2 2" xfId="15"/>
    <cellStyle name="Comma 4" xfId="13"/>
    <cellStyle name="Currency 2" xfId="16"/>
    <cellStyle name="Currency 2 2" xfId="3"/>
    <cellStyle name="Currency 3" xfId="17"/>
    <cellStyle name="Currency 4" xfId="18"/>
    <cellStyle name="Currency 5" xfId="19"/>
    <cellStyle name="Currency 6" xfId="30"/>
    <cellStyle name="Hyperlink" xfId="31" builtinId="8"/>
    <cellStyle name="Map Labels" xfId="20"/>
    <cellStyle name="Map Legend" xfId="21"/>
    <cellStyle name="Normal" xfId="0" builtinId="0"/>
    <cellStyle name="Normal 2" xfId="4"/>
    <cellStyle name="Normal 2 2" xfId="5"/>
    <cellStyle name="Normal 2 3" xfId="22"/>
    <cellStyle name="Normal 3" xfId="23"/>
    <cellStyle name="Normal 3 2" xfId="29"/>
    <cellStyle name="Normal 4" xfId="24"/>
    <cellStyle name="Normal 5" xfId="6"/>
    <cellStyle name="Normal 5 2" xfId="9"/>
    <cellStyle name="Normal 5 2 2" xfId="14"/>
    <cellStyle name="Normal 5 3" xfId="11"/>
    <cellStyle name="Percent 2" xfId="8"/>
    <cellStyle name="Percent 2 2" xfId="26"/>
    <cellStyle name="Percent 2 3" xfId="7"/>
    <cellStyle name="Percent 2 4" xfId="25"/>
    <cellStyle name="Percent 3" xfId="27"/>
    <cellStyle name="Percent 4" xfId="12"/>
    <cellStyle name="STYLE1" xfId="28"/>
  </cellStyles>
  <dxfs count="21">
    <dxf>
      <fill>
        <patternFill>
          <bgColor rgb="FFFF0000"/>
        </patternFill>
      </fill>
    </dxf>
    <dxf>
      <font>
        <color rgb="FFFF0000"/>
      </font>
      <fill>
        <patternFill>
          <bgColor rgb="FFFFFF99"/>
        </patternFill>
      </fill>
    </dxf>
    <dxf>
      <font>
        <color auto="1"/>
      </font>
    </dxf>
    <dxf>
      <fill>
        <patternFill patternType="lightDown"/>
      </fill>
    </dxf>
    <dxf>
      <fill>
        <patternFill>
          <bgColor rgb="FFFF0000"/>
        </patternFill>
      </fill>
    </dxf>
    <dxf>
      <fill>
        <patternFill patternType="lightDown"/>
      </fill>
    </dxf>
    <dxf>
      <font>
        <color auto="1"/>
      </font>
      <fill>
        <patternFill>
          <bgColor rgb="FFFFFF66"/>
        </patternFill>
      </fill>
    </dxf>
    <dxf>
      <fill>
        <patternFill patternType="lightDown">
          <bgColor theme="9" tint="0.79998168889431442"/>
        </patternFill>
      </fill>
    </dxf>
    <dxf>
      <fill>
        <patternFill>
          <bgColor rgb="FFFF0000"/>
        </patternFill>
      </fill>
    </dxf>
    <dxf>
      <fill>
        <patternFill patternType="lightDown"/>
      </fill>
    </dxf>
    <dxf>
      <font>
        <color rgb="FFFF0000"/>
      </font>
      <fill>
        <patternFill>
          <bgColor rgb="FFFFFF99"/>
        </patternFill>
      </fill>
    </dxf>
    <dxf>
      <font>
        <color auto="1"/>
      </font>
    </dxf>
    <dxf>
      <fill>
        <patternFill>
          <bgColor rgb="FFFF0000"/>
        </patternFill>
      </fill>
    </dxf>
    <dxf>
      <fill>
        <patternFill patternType="lightDown"/>
      </fill>
    </dxf>
    <dxf>
      <font>
        <color auto="1"/>
      </font>
      <fill>
        <patternFill>
          <bgColor rgb="FFFFFF66"/>
        </patternFill>
      </fill>
    </dxf>
    <dxf>
      <font>
        <color auto="1"/>
      </font>
      <fill>
        <patternFill>
          <bgColor rgb="FFFFFF66"/>
        </patternFill>
      </fill>
    </dxf>
    <dxf>
      <font>
        <color auto="1"/>
      </font>
      <fill>
        <patternFill>
          <bgColor rgb="FFFFFF66"/>
        </patternFill>
      </fill>
    </dxf>
    <dxf>
      <fill>
        <patternFill>
          <bgColor rgb="FFFFFF66"/>
        </patternFill>
      </fill>
    </dxf>
    <dxf>
      <fill>
        <patternFill>
          <bgColor rgb="FFFFFF66"/>
        </patternFill>
      </fill>
    </dxf>
    <dxf>
      <font>
        <color auto="1"/>
      </font>
      <fill>
        <patternFill>
          <bgColor rgb="FFFFFF66"/>
        </patternFill>
      </fill>
    </dxf>
    <dxf>
      <font>
        <color auto="1"/>
      </font>
      <fill>
        <patternFill>
          <bgColor rgb="FFFFFF66"/>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lowski\AppData\Local\Microsoft\Windows\Temporary%20Internet%20Files\Content.Outlook\8ZGSI9OO\OR%20Employment%20Day%20Rate-Setting%20Provider%20Surv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Admin Other"/>
      <sheetName val="New Costs"/>
      <sheetName val="DSP Wages"/>
      <sheetName val="DSP Time"/>
      <sheetName val="DSP Benefits"/>
      <sheetName val="Discovery"/>
      <sheetName val="Job Develop"/>
      <sheetName val="Job Coach"/>
      <sheetName val="SmallGroup SuppEmploy"/>
      <sheetName val="EmplPathSvcs"/>
      <sheetName val="Day Support Activities"/>
    </sheetNames>
    <sheetDataSet>
      <sheetData sheetId="0">
        <row r="1">
          <cell r="A1" t="str">
            <v>Yes</v>
          </cell>
        </row>
        <row r="2">
          <cell r="A2" t="str">
            <v>No</v>
          </cell>
        </row>
      </sheetData>
      <sheetData sheetId="1" refreshError="1"/>
      <sheetData sheetId="2"/>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D7"/>
  <sheetViews>
    <sheetView workbookViewId="0">
      <selection activeCell="D12" sqref="D12"/>
    </sheetView>
  </sheetViews>
  <sheetFormatPr defaultRowHeight="12.75" x14ac:dyDescent="0.2"/>
  <cols>
    <col min="1" max="1" width="11" style="1" bestFit="1" customWidth="1"/>
    <col min="2" max="3" width="9.140625" style="1"/>
    <col min="4" max="4" width="16.7109375" style="1" bestFit="1" customWidth="1"/>
    <col min="5" max="16384" width="9.140625" style="1"/>
  </cols>
  <sheetData>
    <row r="1" spans="1:4" x14ac:dyDescent="0.2">
      <c r="A1" s="1" t="s">
        <v>53</v>
      </c>
      <c r="B1" s="1" t="s">
        <v>55</v>
      </c>
      <c r="C1" s="1" t="s">
        <v>0</v>
      </c>
      <c r="D1" s="1" t="s">
        <v>0</v>
      </c>
    </row>
    <row r="2" spans="1:4" x14ac:dyDescent="0.2">
      <c r="A2" s="1" t="s">
        <v>47</v>
      </c>
      <c r="B2" s="1" t="s">
        <v>56</v>
      </c>
      <c r="C2" s="1" t="s">
        <v>1</v>
      </c>
      <c r="D2" s="1" t="s">
        <v>1</v>
      </c>
    </row>
    <row r="3" spans="1:4" x14ac:dyDescent="0.2">
      <c r="A3" s="1" t="s">
        <v>54</v>
      </c>
      <c r="B3" s="1" t="s">
        <v>57</v>
      </c>
      <c r="D3" s="1" t="s">
        <v>82</v>
      </c>
    </row>
    <row r="4" spans="1:4" x14ac:dyDescent="0.2">
      <c r="B4" s="1" t="s">
        <v>58</v>
      </c>
    </row>
    <row r="5" spans="1:4" x14ac:dyDescent="0.2">
      <c r="B5" s="1" t="s">
        <v>59</v>
      </c>
    </row>
    <row r="6" spans="1:4" x14ac:dyDescent="0.2">
      <c r="B6" s="1" t="s">
        <v>60</v>
      </c>
    </row>
    <row r="7" spans="1:4" x14ac:dyDescent="0.2">
      <c r="B7" s="1" t="s">
        <v>76</v>
      </c>
    </row>
  </sheetData>
  <sheetProtection password="CEF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6"/>
  <sheetViews>
    <sheetView zoomScaleNormal="100" zoomScaleSheetLayoutView="80" workbookViewId="0">
      <pane ySplit="8" topLeftCell="A9" activePane="bottomLeft" state="frozen"/>
      <selection activeCell="D13" sqref="D13:H13"/>
      <selection pane="bottomLeft" activeCell="E11" sqref="E11"/>
    </sheetView>
  </sheetViews>
  <sheetFormatPr defaultRowHeight="15" x14ac:dyDescent="0.2"/>
  <cols>
    <col min="1" max="1" width="5.7109375" style="31" customWidth="1"/>
    <col min="2" max="2" width="20.7109375" style="31" hidden="1" customWidth="1"/>
    <col min="3" max="3" width="20.7109375" style="30" customWidth="1"/>
    <col min="4" max="4" width="12.7109375" style="34" customWidth="1"/>
    <col min="5" max="9" width="14.7109375" style="34" customWidth="1"/>
    <col min="10" max="11" width="11.7109375" style="34" customWidth="1"/>
    <col min="12" max="16384" width="9.140625" style="30"/>
  </cols>
  <sheetData>
    <row r="1" spans="1:11" x14ac:dyDescent="0.2">
      <c r="A1" s="224" t="str">
        <f>IF(ISBLANK('Contact Info &amp; Revenues'!C7),"",'Contact Info &amp; Revenues'!C7)</f>
        <v/>
      </c>
      <c r="B1" s="224"/>
      <c r="C1" s="224"/>
      <c r="D1" s="224"/>
      <c r="E1" s="224"/>
      <c r="F1" s="224"/>
      <c r="G1" s="224"/>
      <c r="H1" s="224"/>
      <c r="I1" s="225"/>
      <c r="J1" s="225"/>
      <c r="K1" s="225"/>
    </row>
    <row r="2" spans="1:11" ht="9" customHeight="1" x14ac:dyDescent="0.2"/>
    <row r="3" spans="1:11" x14ac:dyDescent="0.2">
      <c r="C3" s="237" t="s">
        <v>116</v>
      </c>
      <c r="D3" s="237"/>
      <c r="E3" s="237"/>
      <c r="F3" s="237"/>
      <c r="G3" s="237"/>
      <c r="H3" s="237"/>
      <c r="I3" s="237"/>
      <c r="J3" s="237"/>
      <c r="K3" s="237"/>
    </row>
    <row r="4" spans="1:11" ht="9" customHeight="1" x14ac:dyDescent="0.2">
      <c r="C4" s="32"/>
      <c r="D4" s="37"/>
      <c r="E4" s="37"/>
      <c r="F4" s="37"/>
      <c r="G4" s="37"/>
      <c r="H4" s="37"/>
      <c r="I4" s="37"/>
      <c r="J4" s="37"/>
      <c r="K4" s="37"/>
    </row>
    <row r="5" spans="1:11" x14ac:dyDescent="0.2">
      <c r="C5" s="170" t="s">
        <v>117</v>
      </c>
      <c r="D5" s="38"/>
      <c r="E5" s="38"/>
      <c r="F5" s="38"/>
      <c r="G5" s="38"/>
      <c r="H5" s="38"/>
      <c r="I5" s="38"/>
      <c r="J5" s="38"/>
      <c r="K5" s="38"/>
    </row>
    <row r="6" spans="1:11" ht="15.75" thickBot="1" x14ac:dyDescent="0.25">
      <c r="C6" s="33"/>
      <c r="D6" s="38"/>
      <c r="E6" s="38"/>
      <c r="F6" s="38"/>
      <c r="G6" s="38"/>
      <c r="H6" s="38"/>
      <c r="I6" s="38"/>
      <c r="J6" s="38"/>
      <c r="K6" s="38"/>
    </row>
    <row r="7" spans="1:11" ht="15" customHeight="1" x14ac:dyDescent="0.2">
      <c r="A7" s="226" t="s">
        <v>14</v>
      </c>
      <c r="B7" s="87"/>
      <c r="C7" s="228" t="s">
        <v>4</v>
      </c>
      <c r="D7" s="230" t="s">
        <v>118</v>
      </c>
      <c r="E7" s="230" t="s">
        <v>119</v>
      </c>
      <c r="F7" s="230" t="s">
        <v>120</v>
      </c>
      <c r="G7" s="230" t="s">
        <v>121</v>
      </c>
      <c r="H7" s="230" t="s">
        <v>122</v>
      </c>
      <c r="I7" s="230" t="s">
        <v>123</v>
      </c>
      <c r="J7" s="260" t="s">
        <v>140</v>
      </c>
      <c r="K7" s="261"/>
    </row>
    <row r="8" spans="1:11" ht="57" customHeight="1" x14ac:dyDescent="0.2">
      <c r="A8" s="227"/>
      <c r="B8" s="88"/>
      <c r="C8" s="229"/>
      <c r="D8" s="231"/>
      <c r="E8" s="231"/>
      <c r="F8" s="231"/>
      <c r="G8" s="231"/>
      <c r="H8" s="231"/>
      <c r="I8" s="231"/>
      <c r="J8" s="194" t="s">
        <v>29</v>
      </c>
      <c r="K8" s="193" t="s">
        <v>30</v>
      </c>
    </row>
    <row r="9" spans="1:11" x14ac:dyDescent="0.2">
      <c r="A9" s="39" t="s">
        <v>15</v>
      </c>
      <c r="B9" s="89"/>
      <c r="C9" s="40" t="s">
        <v>31</v>
      </c>
      <c r="D9" s="69">
        <v>6</v>
      </c>
      <c r="E9" s="69">
        <v>3</v>
      </c>
      <c r="F9" s="69"/>
      <c r="G9" s="69"/>
      <c r="H9" s="69">
        <v>6</v>
      </c>
      <c r="I9" s="69"/>
      <c r="J9" s="69">
        <v>40</v>
      </c>
      <c r="K9" s="103">
        <v>20</v>
      </c>
    </row>
    <row r="10" spans="1:11" x14ac:dyDescent="0.2">
      <c r="A10" s="46">
        <v>1</v>
      </c>
      <c r="B10" s="90"/>
      <c r="C10" s="155" t="s">
        <v>31</v>
      </c>
      <c r="D10" s="80"/>
      <c r="E10" s="80"/>
      <c r="F10" s="80"/>
      <c r="G10" s="80"/>
      <c r="H10" s="80"/>
      <c r="I10" s="80"/>
      <c r="J10" s="80"/>
      <c r="K10" s="104"/>
    </row>
    <row r="11" spans="1:11" x14ac:dyDescent="0.2">
      <c r="A11" s="51">
        <v>2</v>
      </c>
      <c r="B11" s="90"/>
      <c r="C11" s="155" t="s">
        <v>72</v>
      </c>
      <c r="D11" s="80"/>
      <c r="E11" s="80"/>
      <c r="F11" s="80"/>
      <c r="G11" s="80"/>
      <c r="H11" s="80"/>
      <c r="I11" s="80"/>
      <c r="J11" s="80"/>
      <c r="K11" s="104"/>
    </row>
    <row r="12" spans="1:11" x14ac:dyDescent="0.2">
      <c r="A12" s="51">
        <v>3</v>
      </c>
      <c r="B12" s="90" t="str">
        <f>IFERROR(LOOKUP(2,1/((COUNTIF($B$11:B11,'Job Coaches'!$D$8:$D$23)=0)*('Job Coaches'!$D$8:$D$23&lt;&gt;"Job Coach")*('Job Coaches'!$D$8:$D$23&lt;&gt;"")),'Job Coaches'!$D$8:$D$23),"")</f>
        <v/>
      </c>
      <c r="C12" s="155" t="str">
        <f>IFERROR(LOOKUP(2,1/((COUNTIF($C$11:C11,$B$12:$B$26)=0)*($B$12:$B$26&lt;&gt;"Job Coach")*($B$12:$B$26&lt;&gt;"")),$B$12:$B$26),"")</f>
        <v/>
      </c>
      <c r="D12" s="80"/>
      <c r="E12" s="80"/>
      <c r="F12" s="80"/>
      <c r="G12" s="80"/>
      <c r="H12" s="80"/>
      <c r="I12" s="80"/>
      <c r="J12" s="105"/>
      <c r="K12" s="106"/>
    </row>
    <row r="13" spans="1:11" x14ac:dyDescent="0.2">
      <c r="A13" s="51">
        <v>4</v>
      </c>
      <c r="B13" s="90" t="str">
        <f>IFERROR(LOOKUP(2,1/((COUNTIF($B$11:B12,'Job Coaches'!$D$8:$D$23)=0)*('Job Coaches'!$D$8:$D$23&lt;&gt;"Job Coach")*('Job Coaches'!$D$8:$D$23&lt;&gt;"")),'Job Coaches'!$D$8:$D$23),"")</f>
        <v/>
      </c>
      <c r="C13" s="155" t="str">
        <f>IFERROR(LOOKUP(2,1/((COUNTIF($C$11:C12,$B$12:$B$26)=0)*($B$12:$B$26&lt;&gt;"Job Coach")*($B$12:$B$26&lt;&gt;"")),$B$12:$B$26),"")</f>
        <v/>
      </c>
      <c r="D13" s="80"/>
      <c r="E13" s="80"/>
      <c r="F13" s="80"/>
      <c r="G13" s="80"/>
      <c r="H13" s="80"/>
      <c r="I13" s="80"/>
      <c r="J13" s="105"/>
      <c r="K13" s="106"/>
    </row>
    <row r="14" spans="1:11" x14ac:dyDescent="0.2">
      <c r="A14" s="51">
        <v>5</v>
      </c>
      <c r="B14" s="90" t="str">
        <f>IFERROR(LOOKUP(2,1/((COUNTIF($B$11:B13,'Job Coaches'!$D$8:$D$23)=0)*('Job Coaches'!$D$8:$D$23&lt;&gt;"Job Coach")*('Job Coaches'!$D$8:$D$23&lt;&gt;"")),'Job Coaches'!$D$8:$D$23),"")</f>
        <v/>
      </c>
      <c r="C14" s="155" t="str">
        <f>IFERROR(LOOKUP(2,1/((COUNTIF($C$11:C13,$B$12:$B$26)=0)*($B$12:$B$26&lt;&gt;"Job Coach")*($B$12:$B$26&lt;&gt;"")),$B$12:$B$26),"")</f>
        <v/>
      </c>
      <c r="D14" s="80"/>
      <c r="E14" s="80"/>
      <c r="F14" s="80"/>
      <c r="G14" s="80"/>
      <c r="H14" s="80"/>
      <c r="I14" s="80"/>
      <c r="J14" s="105"/>
      <c r="K14" s="106"/>
    </row>
    <row r="15" spans="1:11" x14ac:dyDescent="0.2">
      <c r="A15" s="51">
        <v>6</v>
      </c>
      <c r="B15" s="90" t="str">
        <f>IFERROR(LOOKUP(2,1/((COUNTIF($B$11:B14,'Job Coaches'!$D$8:$D$23)=0)*('Job Coaches'!$D$8:$D$23&lt;&gt;"Job Coach")*('Job Coaches'!$D$8:$D$23&lt;&gt;"")),'Job Coaches'!$D$8:$D$23),"")</f>
        <v/>
      </c>
      <c r="C15" s="155" t="str">
        <f>IFERROR(LOOKUP(2,1/((COUNTIF($C$11:C14,$B$12:$B$26)=0)*($B$12:$B$26&lt;&gt;"Job Coach")*($B$12:$B$26&lt;&gt;"")),$B$12:$B$26),"")</f>
        <v/>
      </c>
      <c r="D15" s="80"/>
      <c r="E15" s="80"/>
      <c r="F15" s="80"/>
      <c r="G15" s="80"/>
      <c r="H15" s="80"/>
      <c r="I15" s="80"/>
      <c r="J15" s="105"/>
      <c r="K15" s="106"/>
    </row>
    <row r="16" spans="1:11" x14ac:dyDescent="0.2">
      <c r="A16" s="51">
        <v>7</v>
      </c>
      <c r="B16" s="90" t="str">
        <f>IFERROR(LOOKUP(2,1/((COUNTIF($B$11:B15,'Job Coaches'!$D$8:$D$23)=0)*('Job Coaches'!$D$8:$D$23&lt;&gt;"Job Coach")*('Job Coaches'!$D$8:$D$23&lt;&gt;"")),'Job Coaches'!$D$8:$D$23),"")</f>
        <v/>
      </c>
      <c r="C16" s="155" t="str">
        <f>IFERROR(LOOKUP(2,1/((COUNTIF($C$11:C15,$B$12:$B$26)=0)*($B$12:$B$26&lt;&gt;"Job Coach")*($B$12:$B$26&lt;&gt;"")),$B$12:$B$26),"")</f>
        <v/>
      </c>
      <c r="D16" s="80"/>
      <c r="E16" s="80"/>
      <c r="F16" s="80"/>
      <c r="G16" s="80"/>
      <c r="H16" s="80"/>
      <c r="I16" s="80"/>
      <c r="J16" s="105"/>
      <c r="K16" s="106"/>
    </row>
    <row r="17" spans="1:11" x14ac:dyDescent="0.2">
      <c r="A17" s="51">
        <v>8</v>
      </c>
      <c r="B17" s="90" t="str">
        <f>IFERROR(LOOKUP(2,1/((COUNTIF($B$11:B16,'Job Coaches'!$D$8:$D$23)=0)*('Job Coaches'!$D$8:$D$23&lt;&gt;"Job Coach")*('Job Coaches'!$D$8:$D$23&lt;&gt;"")),'Job Coaches'!$D$8:$D$23),"")</f>
        <v/>
      </c>
      <c r="C17" s="155" t="str">
        <f>IFERROR(LOOKUP(2,1/((COUNTIF($C$11:C16,$B$12:$B$26)=0)*($B$12:$B$26&lt;&gt;"Job Coach")*($B$12:$B$26&lt;&gt;"")),$B$12:$B$26),"")</f>
        <v/>
      </c>
      <c r="D17" s="80"/>
      <c r="E17" s="80"/>
      <c r="F17" s="80"/>
      <c r="G17" s="80"/>
      <c r="H17" s="80"/>
      <c r="I17" s="80"/>
      <c r="J17" s="105"/>
      <c r="K17" s="106"/>
    </row>
    <row r="18" spans="1:11" x14ac:dyDescent="0.2">
      <c r="A18" s="51">
        <v>9</v>
      </c>
      <c r="B18" s="90" t="str">
        <f>IFERROR(LOOKUP(2,1/((COUNTIF($B$11:B17,'Job Coaches'!$D$8:$D$23)=0)*('Job Coaches'!$D$8:$D$23&lt;&gt;"Job Coach")*('Job Coaches'!$D$8:$D$23&lt;&gt;"")),'Job Coaches'!$D$8:$D$23),"")</f>
        <v/>
      </c>
      <c r="C18" s="155" t="str">
        <f>IFERROR(LOOKUP(2,1/((COUNTIF($C$11:C17,$B$12:$B$26)=0)*($B$12:$B$26&lt;&gt;"Job Coach")*($B$12:$B$26&lt;&gt;"")),$B$12:$B$26),"")</f>
        <v/>
      </c>
      <c r="D18" s="80"/>
      <c r="E18" s="80"/>
      <c r="F18" s="80"/>
      <c r="G18" s="80"/>
      <c r="H18" s="80"/>
      <c r="I18" s="80"/>
      <c r="J18" s="105"/>
      <c r="K18" s="106"/>
    </row>
    <row r="19" spans="1:11" x14ac:dyDescent="0.2">
      <c r="A19" s="51">
        <v>10</v>
      </c>
      <c r="B19" s="90" t="str">
        <f>IFERROR(LOOKUP(2,1/((COUNTIF($B$11:B18,'Job Coaches'!$D$8:$D$23)=0)*('Job Coaches'!$D$8:$D$23&lt;&gt;"Job Coach")*('Job Coaches'!$D$8:$D$23&lt;&gt;"")),'Job Coaches'!$D$8:$D$23),"")</f>
        <v/>
      </c>
      <c r="C19" s="155" t="str">
        <f>IFERROR(LOOKUP(2,1/((COUNTIF($C$11:C18,$B$12:$B$26)=0)*($B$12:$B$26&lt;&gt;"Job Coach")*($B$12:$B$26&lt;&gt;"")),$B$12:$B$26),"")</f>
        <v/>
      </c>
      <c r="D19" s="80"/>
      <c r="E19" s="80"/>
      <c r="F19" s="80"/>
      <c r="G19" s="80"/>
      <c r="H19" s="80"/>
      <c r="I19" s="80"/>
      <c r="J19" s="105"/>
      <c r="K19" s="106"/>
    </row>
    <row r="20" spans="1:11" x14ac:dyDescent="0.2">
      <c r="A20" s="51">
        <v>11</v>
      </c>
      <c r="B20" s="90" t="str">
        <f>IFERROR(LOOKUP(2,1/((COUNTIF($B$11:B19,'Job Coaches'!$D$8:$D$23)=0)*('Job Coaches'!$D$8:$D$23&lt;&gt;"Job Coach")*('Job Coaches'!$D$8:$D$23&lt;&gt;"")),'Job Coaches'!$D$8:$D$23),"")</f>
        <v/>
      </c>
      <c r="C20" s="155" t="str">
        <f>IFERROR(LOOKUP(2,1/((COUNTIF($C$11:C19,$B$12:$B$26)=0)*($B$12:$B$26&lt;&gt;"Job Coach")*($B$12:$B$26&lt;&gt;"")),$B$12:$B$26),"")</f>
        <v/>
      </c>
      <c r="D20" s="80"/>
      <c r="E20" s="80"/>
      <c r="F20" s="80"/>
      <c r="G20" s="80"/>
      <c r="H20" s="80"/>
      <c r="I20" s="80"/>
      <c r="J20" s="105"/>
      <c r="K20" s="106"/>
    </row>
    <row r="21" spans="1:11" x14ac:dyDescent="0.2">
      <c r="A21" s="51">
        <v>12</v>
      </c>
      <c r="B21" s="90" t="str">
        <f>IFERROR(LOOKUP(2,1/((COUNTIF($B$11:B20,'Job Coaches'!$D$8:$D$23)=0)*('Job Coaches'!$D$8:$D$23&lt;&gt;"Job Coach")*('Job Coaches'!$D$8:$D$23&lt;&gt;"")),'Job Coaches'!$D$8:$D$23),"")</f>
        <v/>
      </c>
      <c r="C21" s="155" t="str">
        <f>IFERROR(LOOKUP(2,1/((COUNTIF($C$11:C20,$B$12:$B$26)=0)*($B$12:$B$26&lt;&gt;"Job Coach")*($B$12:$B$26&lt;&gt;"")),$B$12:$B$26),"")</f>
        <v/>
      </c>
      <c r="D21" s="80"/>
      <c r="E21" s="80"/>
      <c r="F21" s="80"/>
      <c r="G21" s="80"/>
      <c r="H21" s="80"/>
      <c r="I21" s="80"/>
      <c r="J21" s="105"/>
      <c r="K21" s="106"/>
    </row>
    <row r="22" spans="1:11" x14ac:dyDescent="0.2">
      <c r="A22" s="51">
        <v>13</v>
      </c>
      <c r="B22" s="90" t="str">
        <f>IFERROR(LOOKUP(2,1/((COUNTIF($B$11:B21,'Job Coaches'!$D$8:$D$23)=0)*('Job Coaches'!$D$8:$D$23&lt;&gt;"Job Coach")*('Job Coaches'!$D$8:$D$23&lt;&gt;"")),'Job Coaches'!$D$8:$D$23),"")</f>
        <v/>
      </c>
      <c r="C22" s="155" t="str">
        <f>IFERROR(LOOKUP(2,1/((COUNTIF($C$11:C21,$B$12:$B$26)=0)*($B$12:$B$26&lt;&gt;"Job Coach")*($B$12:$B$26&lt;&gt;"")),$B$12:$B$26),"")</f>
        <v/>
      </c>
      <c r="D22" s="80"/>
      <c r="E22" s="80"/>
      <c r="F22" s="80"/>
      <c r="G22" s="80"/>
      <c r="H22" s="80"/>
      <c r="I22" s="80"/>
      <c r="J22" s="105"/>
      <c r="K22" s="106"/>
    </row>
    <row r="23" spans="1:11" x14ac:dyDescent="0.2">
      <c r="A23" s="51">
        <v>14</v>
      </c>
      <c r="B23" s="90" t="str">
        <f>IFERROR(LOOKUP(2,1/((COUNTIF($B$11:B22,'Job Coaches'!$D$8:$D$23)=0)*('Job Coaches'!$D$8:$D$23&lt;&gt;"Job Coach")*('Job Coaches'!$D$8:$D$23&lt;&gt;"")),'Job Coaches'!$D$8:$D$23),"")</f>
        <v/>
      </c>
      <c r="C23" s="155" t="str">
        <f>IFERROR(LOOKUP(2,1/((COUNTIF($C$11:C22,$B$12:$B$26)=0)*($B$12:$B$26&lt;&gt;"Job Coach")*($B$12:$B$26&lt;&gt;"")),$B$12:$B$26),"")</f>
        <v/>
      </c>
      <c r="D23" s="80"/>
      <c r="E23" s="80"/>
      <c r="F23" s="80"/>
      <c r="G23" s="80"/>
      <c r="H23" s="80"/>
      <c r="I23" s="80"/>
      <c r="J23" s="105"/>
      <c r="K23" s="106"/>
    </row>
    <row r="24" spans="1:11" x14ac:dyDescent="0.2">
      <c r="A24" s="51">
        <v>15</v>
      </c>
      <c r="B24" s="90" t="str">
        <f>IFERROR(LOOKUP(2,1/((COUNTIF($B$11:B23,'Job Coaches'!$D$8:$D$23)=0)*('Job Coaches'!$D$8:$D$23&lt;&gt;"Job Coach")*('Job Coaches'!$D$8:$D$23&lt;&gt;"")),'Job Coaches'!$D$8:$D$23),"")</f>
        <v/>
      </c>
      <c r="C24" s="155" t="str">
        <f>IFERROR(LOOKUP(2,1/((COUNTIF($C$11:C23,$B$12:$B$26)=0)*($B$12:$B$26&lt;&gt;"Job Coach")*($B$12:$B$26&lt;&gt;"")),$B$12:$B$26),"")</f>
        <v/>
      </c>
      <c r="D24" s="80"/>
      <c r="E24" s="80"/>
      <c r="F24" s="80"/>
      <c r="G24" s="80"/>
      <c r="H24" s="80"/>
      <c r="I24" s="80"/>
      <c r="J24" s="105"/>
      <c r="K24" s="106"/>
    </row>
    <row r="25" spans="1:11" x14ac:dyDescent="0.2">
      <c r="A25" s="51">
        <v>16</v>
      </c>
      <c r="B25" s="90" t="str">
        <f>IFERROR(LOOKUP(2,1/((COUNTIF($B$11:B24,'Job Coaches'!$D$8:$D$23)=0)*('Job Coaches'!$D$8:$D$23&lt;&gt;"Job Coach")*('Job Coaches'!$D$8:$D$23&lt;&gt;"")),'Job Coaches'!$D$8:$D$23),"")</f>
        <v/>
      </c>
      <c r="C25" s="155" t="str">
        <f>IFERROR(LOOKUP(2,1/((COUNTIF($C$11:C24,$B$12:$B$26)=0)*($B$12:$B$26&lt;&gt;"Job Coach")*($B$12:$B$26&lt;&gt;"")),$B$12:$B$26),"")</f>
        <v/>
      </c>
      <c r="D25" s="80"/>
      <c r="E25" s="80"/>
      <c r="F25" s="80"/>
      <c r="G25" s="80"/>
      <c r="H25" s="80"/>
      <c r="I25" s="80"/>
      <c r="J25" s="105"/>
      <c r="K25" s="106"/>
    </row>
    <row r="26" spans="1:11" ht="15.75" thickBot="1" x14ac:dyDescent="0.25">
      <c r="A26" s="52">
        <v>17</v>
      </c>
      <c r="B26" s="91" t="str">
        <f>IFERROR(LOOKUP(2,1/((COUNTIF($B$11:B25,'Job Coaches'!$D$8:$D$23)=0)*('Job Coaches'!$D$8:$D$23&lt;&gt;"Job Coach")*('Job Coaches'!$D$8:$D$23&lt;&gt;"")),'Job Coaches'!$D$8:$D$23),"")</f>
        <v/>
      </c>
      <c r="C26" s="156" t="str">
        <f>IFERROR(LOOKUP(2,1/((COUNTIF($C$11:C25,$B$12:$B$26)=0)*($B$12:$B$26&lt;&gt;"Job Coach")*($B$12:$B$26&lt;&gt;"")),$B$12:$B$26),"")</f>
        <v/>
      </c>
      <c r="D26" s="83"/>
      <c r="E26" s="83"/>
      <c r="F26" s="83"/>
      <c r="G26" s="83"/>
      <c r="H26" s="83"/>
      <c r="I26" s="83"/>
      <c r="J26" s="107"/>
      <c r="K26" s="108"/>
    </row>
  </sheetData>
  <sheetProtection algorithmName="SHA-512" hashValue="H0/JXGlI38pdqhayPSm7iPjP/FBBlVB8ORmhEdf4VOHbvpzgKvQUspRXN4ep+zQsp4LTu9IzS3XTPA/SOiI0SA==" saltValue="eMaOFsWgLdjoUaBh+F7/iQ==" spinCount="100000" sheet="1" objects="1" scenarios="1"/>
  <mergeCells count="11">
    <mergeCell ref="A1:K1"/>
    <mergeCell ref="C3:K3"/>
    <mergeCell ref="A7:A8"/>
    <mergeCell ref="C7:C8"/>
    <mergeCell ref="D7:D8"/>
    <mergeCell ref="J7:K7"/>
    <mergeCell ref="I7:I8"/>
    <mergeCell ref="H7:H8"/>
    <mergeCell ref="G7:G8"/>
    <mergeCell ref="F7:F8"/>
    <mergeCell ref="E7:E8"/>
  </mergeCells>
  <dataValidations count="13">
    <dataValidation type="decimal" operator="greaterThanOrEqual" allowBlank="1" showInputMessage="1" showErrorMessage="1" error="Please enter a valid number." sqref="D10:D26 J10:K26">
      <formula1>0</formula1>
    </dataValidation>
    <dataValidation allowBlank="1" showInputMessage="1" showErrorMessage="1" prompt="Report the current number of employees in the listed job title." sqref="D7:D8"/>
    <dataValidation allowBlank="1" showInputMessage="1" showErrorMessage="1" prompt="Of the current number of employees in the listed job title, report the number with a current Association of People Supporting Employment First’s (APSE) Certified Employment Support Professional (CESP) Certification." sqref="E7:E8"/>
    <dataValidation allowBlank="1" showInputMessage="1" showErrorMessage="1" prompt="Of the current number of employees in the listed job title, report the number with a Association of Community Rehabilitation Educators’ (ACRE) Basic or Professional Certificate." sqref="F7:F8"/>
    <dataValidation allowBlank="1" showInputMessage="1" showErrorMessage="1" prompt="Of the current number of employees in the listed job title, report the number who have completed Oregon Employment Learning Network core supported employment prefessional training." sqref="G7:G8"/>
    <dataValidation allowBlank="1" showInputMessage="1" showErrorMessage="1" prompt="Of the current number of employees in the listed job title, report the number who have a Department approved substantial equivalent credential. " sqref="I7:I8"/>
    <dataValidation allowBlank="1" showInputMessage="1" showErrorMessage="1" prompt="Of the current number of employees in the listed job title, report the number who have completed the Department's core requirement training. " sqref="H7:H8"/>
    <dataValidation allowBlank="1" showInputMessage="1" showErrorMessage="1" prompt="Report the annual number of paid training hours received by Job Coaches/ Developer when they are not providing services. Include hours associated with the listed credentials and any other training required by your agency." sqref="J7:K7"/>
    <dataValidation type="custom" showInputMessage="1" showErrorMessage="1" error="Please enter a whole number and make sure the number is below the total number of employees for that row." sqref="E10:E26">
      <formula1>AND(TRUNC($E10)=$E10,$E10&lt;=$D10)</formula1>
    </dataValidation>
    <dataValidation type="custom" showInputMessage="1" showErrorMessage="1" error="Please enter a whole number and make sure the number is below the total number of employees for that row." sqref="F10:F26">
      <formula1>AND(TRUNC($F10)=$F10,$F10&lt;=$D10)</formula1>
    </dataValidation>
    <dataValidation type="custom" showInputMessage="1" showErrorMessage="1" error="Please enter a whole number and make sure the number is below the total number of employees for that row." sqref="G10:G26">
      <formula1>AND(TRUNC($G10)=$G10,$G10&lt;=$D10)</formula1>
    </dataValidation>
    <dataValidation type="custom" showInputMessage="1" showErrorMessage="1" error="Please enter a whole number and make sure the number is below the total number of employees for that row." sqref="H10:H26">
      <formula1>AND(TRUNC($H10)=$H10,$H10&lt;=$D10)</formula1>
    </dataValidation>
    <dataValidation type="custom" showInputMessage="1" showErrorMessage="1" error="Please enter a whole number and make sure the number is below the total number of employees for that row." sqref="I10:I26">
      <formula1>AND(TRUNC($I10)=$I10,$I10&lt;=$D10)</formula1>
    </dataValidation>
  </dataValidations>
  <printOptions horizontalCentered="1"/>
  <pageMargins left="0.25" right="0.25"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5"/>
  <sheetViews>
    <sheetView tabSelected="1" zoomScaleNormal="100" workbookViewId="0">
      <selection activeCell="B4" sqref="B4"/>
    </sheetView>
  </sheetViews>
  <sheetFormatPr defaultColWidth="9.140625" defaultRowHeight="12.75" x14ac:dyDescent="0.2"/>
  <cols>
    <col min="1" max="1" width="2.7109375" style="114" customWidth="1"/>
    <col min="2" max="2" width="124.5703125" style="114" customWidth="1"/>
    <col min="3" max="3" width="2.7109375" style="114" customWidth="1"/>
    <col min="4" max="16384" width="9.140625" style="114"/>
  </cols>
  <sheetData>
    <row r="1" spans="2:3" s="109" customFormat="1" x14ac:dyDescent="0.2">
      <c r="B1" s="110"/>
      <c r="C1" s="110"/>
    </row>
    <row r="2" spans="2:3" s="109" customFormat="1" ht="30.75" x14ac:dyDescent="0.2">
      <c r="B2" s="111" t="s">
        <v>2</v>
      </c>
      <c r="C2" s="110"/>
    </row>
    <row r="3" spans="2:3" s="109" customFormat="1" ht="30.75" x14ac:dyDescent="0.2">
      <c r="B3" s="112" t="s">
        <v>39</v>
      </c>
      <c r="C3" s="110"/>
    </row>
    <row r="4" spans="2:3" s="109" customFormat="1" ht="16.5" x14ac:dyDescent="0.2">
      <c r="B4" s="113"/>
      <c r="C4" s="110"/>
    </row>
    <row r="5" spans="2:3" s="109" customFormat="1" ht="16.5" x14ac:dyDescent="0.2">
      <c r="B5" s="113"/>
      <c r="C5" s="110"/>
    </row>
    <row r="6" spans="2:3" s="109" customFormat="1" ht="16.5" x14ac:dyDescent="0.2">
      <c r="B6" s="113"/>
      <c r="C6" s="110"/>
    </row>
    <row r="7" spans="2:3" s="109" customFormat="1" ht="16.5" x14ac:dyDescent="0.2">
      <c r="B7" s="113"/>
      <c r="C7" s="110"/>
    </row>
    <row r="8" spans="2:3" ht="14.45" customHeight="1" x14ac:dyDescent="0.2">
      <c r="B8" s="115"/>
      <c r="C8" s="115"/>
    </row>
    <row r="9" spans="2:3" ht="14.45" customHeight="1" x14ac:dyDescent="0.2">
      <c r="B9" s="115"/>
      <c r="C9" s="115"/>
    </row>
    <row r="10" spans="2:3" x14ac:dyDescent="0.2">
      <c r="B10" s="116"/>
      <c r="C10" s="115"/>
    </row>
    <row r="11" spans="2:3" ht="42.75" customHeight="1" x14ac:dyDescent="0.2">
      <c r="B11" s="117" t="s">
        <v>86</v>
      </c>
      <c r="C11" s="115"/>
    </row>
    <row r="12" spans="2:3" ht="14.25" customHeight="1" x14ac:dyDescent="0.45">
      <c r="B12" s="118"/>
      <c r="C12" s="115"/>
    </row>
    <row r="13" spans="2:3" ht="33" x14ac:dyDescent="0.45">
      <c r="B13" s="119" t="s">
        <v>40</v>
      </c>
      <c r="C13" s="115"/>
    </row>
    <row r="14" spans="2:3" ht="15" customHeight="1" x14ac:dyDescent="0.2">
      <c r="B14" s="120"/>
      <c r="C14" s="115"/>
    </row>
    <row r="15" spans="2:3" ht="15" customHeight="1" x14ac:dyDescent="0.2">
      <c r="B15" s="121"/>
      <c r="C15" s="115"/>
    </row>
    <row r="16" spans="2:3" ht="15" customHeight="1" x14ac:dyDescent="0.2">
      <c r="B16" s="115"/>
      <c r="C16" s="115"/>
    </row>
    <row r="17" spans="2:3" ht="15" customHeight="1" x14ac:dyDescent="0.2">
      <c r="B17" s="115"/>
      <c r="C17" s="115"/>
    </row>
    <row r="18" spans="2:3" ht="23.25" x14ac:dyDescent="0.35">
      <c r="B18" s="122" t="s">
        <v>44</v>
      </c>
      <c r="C18" s="115"/>
    </row>
    <row r="19" spans="2:3" ht="23.25" x14ac:dyDescent="0.35">
      <c r="B19" s="123"/>
      <c r="C19" s="115"/>
    </row>
    <row r="20" spans="2:3" ht="23.25" x14ac:dyDescent="0.35">
      <c r="B20" s="124" t="s">
        <v>141</v>
      </c>
      <c r="C20" s="115"/>
    </row>
    <row r="21" spans="2:3" ht="15" customHeight="1" x14ac:dyDescent="0.2">
      <c r="B21" s="115"/>
      <c r="C21" s="115"/>
    </row>
    <row r="22" spans="2:3" ht="15" customHeight="1" x14ac:dyDescent="0.2">
      <c r="B22" s="115"/>
      <c r="C22" s="115"/>
    </row>
    <row r="23" spans="2:3" ht="15" customHeight="1" x14ac:dyDescent="0.25">
      <c r="B23" s="125" t="s">
        <v>50</v>
      </c>
      <c r="C23" s="115"/>
    </row>
    <row r="24" spans="2:3" ht="15" customHeight="1" x14ac:dyDescent="0.2">
      <c r="B24" s="115"/>
      <c r="C24" s="115"/>
    </row>
    <row r="25" spans="2:3" ht="15" customHeight="1" x14ac:dyDescent="0.2">
      <c r="B25" s="115"/>
      <c r="C25" s="115"/>
    </row>
  </sheetData>
  <sheetProtection password="CF4B" sheet="1" objects="1" scenarios="1" selectLockedCells="1"/>
  <printOptions horizontalCentered="1"/>
  <pageMargins left="0.25" right="0.25" top="0.75" bottom="0.75" header="0.3" footer="0.3"/>
  <pageSetup scale="9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21"/>
  <sheetViews>
    <sheetView showGridLines="0" zoomScaleNormal="100" workbookViewId="0">
      <selection activeCell="E6" sqref="E6"/>
    </sheetView>
  </sheetViews>
  <sheetFormatPr defaultColWidth="9.140625" defaultRowHeight="15.75" x14ac:dyDescent="0.2"/>
  <cols>
    <col min="1" max="1" width="5.7109375" style="142" customWidth="1"/>
    <col min="2" max="2" width="30.7109375" style="2" customWidth="1"/>
    <col min="3" max="8" width="11.7109375" style="2" customWidth="1"/>
    <col min="9" max="9" width="3.42578125" style="132" bestFit="1" customWidth="1"/>
    <col min="10" max="24" width="9.140625" style="2"/>
    <col min="25" max="25" width="0" style="2" hidden="1" customWidth="1"/>
    <col min="26" max="16384" width="9.140625" style="2"/>
  </cols>
  <sheetData>
    <row r="1" spans="1:25" x14ac:dyDescent="0.2">
      <c r="A1" s="218" t="str">
        <f>IF(ISBLANK(C7),"",C7)</f>
        <v/>
      </c>
      <c r="B1" s="218"/>
      <c r="C1" s="218"/>
      <c r="D1" s="218"/>
      <c r="E1" s="218"/>
      <c r="F1" s="218"/>
      <c r="G1" s="218"/>
      <c r="H1" s="218"/>
      <c r="I1" s="126"/>
    </row>
    <row r="2" spans="1:25" x14ac:dyDescent="0.2">
      <c r="A2" s="127"/>
      <c r="B2" s="128"/>
      <c r="C2" s="128"/>
      <c r="D2" s="128"/>
      <c r="E2" s="128"/>
      <c r="F2" s="128"/>
      <c r="G2" s="128"/>
      <c r="H2" s="128"/>
      <c r="I2" s="126"/>
    </row>
    <row r="3" spans="1:25" x14ac:dyDescent="0.2">
      <c r="A3" s="219" t="s">
        <v>87</v>
      </c>
      <c r="B3" s="219"/>
      <c r="C3" s="219"/>
      <c r="D3" s="219"/>
      <c r="E3" s="219"/>
      <c r="F3" s="219"/>
      <c r="G3" s="219"/>
      <c r="H3" s="219"/>
      <c r="I3" s="126"/>
    </row>
    <row r="4" spans="1:25" ht="16.5" thickBot="1" x14ac:dyDescent="0.25">
      <c r="A4" s="127"/>
      <c r="B4" s="128"/>
      <c r="C4" s="128"/>
      <c r="D4" s="128"/>
      <c r="E4" s="128"/>
      <c r="F4" s="128"/>
      <c r="G4" s="128"/>
      <c r="H4" s="128"/>
      <c r="I4" s="126"/>
      <c r="Y4" s="129" t="e">
        <f>SUM(Y7:Y21)</f>
        <v>#REF!</v>
      </c>
    </row>
    <row r="5" spans="1:25" x14ac:dyDescent="0.2">
      <c r="A5" s="130" t="s">
        <v>14</v>
      </c>
      <c r="B5" s="131" t="s">
        <v>32</v>
      </c>
      <c r="C5" s="220" t="s">
        <v>88</v>
      </c>
      <c r="D5" s="220"/>
      <c r="E5" s="220"/>
      <c r="F5" s="220"/>
      <c r="G5" s="220"/>
      <c r="H5" s="221"/>
      <c r="Y5" s="128"/>
    </row>
    <row r="6" spans="1:25" x14ac:dyDescent="0.2">
      <c r="A6" s="133"/>
      <c r="B6" s="134" t="s">
        <v>89</v>
      </c>
      <c r="C6" s="128"/>
      <c r="D6" s="128"/>
      <c r="E6" s="128"/>
      <c r="F6" s="128"/>
      <c r="G6" s="128"/>
      <c r="H6" s="135"/>
      <c r="Y6" s="128"/>
    </row>
    <row r="7" spans="1:25" x14ac:dyDescent="0.2">
      <c r="A7" s="136">
        <v>1</v>
      </c>
      <c r="B7" s="137" t="s">
        <v>90</v>
      </c>
      <c r="C7" s="222"/>
      <c r="D7" s="198"/>
      <c r="E7" s="198"/>
      <c r="F7" s="198"/>
      <c r="G7" s="198"/>
      <c r="H7" s="199"/>
      <c r="Y7" s="2">
        <f t="shared" ref="Y7:Y15" si="0">LEN(C7)</f>
        <v>0</v>
      </c>
    </row>
    <row r="8" spans="1:25" x14ac:dyDescent="0.2">
      <c r="A8" s="138">
        <v>2</v>
      </c>
      <c r="B8" s="174" t="s">
        <v>3</v>
      </c>
      <c r="C8" s="222"/>
      <c r="D8" s="223"/>
      <c r="E8" s="222"/>
      <c r="F8" s="223"/>
      <c r="G8" s="222"/>
      <c r="H8" s="199"/>
    </row>
    <row r="9" spans="1:25" x14ac:dyDescent="0.2">
      <c r="A9" s="138">
        <v>3</v>
      </c>
      <c r="B9" s="210" t="s">
        <v>91</v>
      </c>
      <c r="C9" s="215"/>
      <c r="D9" s="198"/>
      <c r="E9" s="198"/>
      <c r="F9" s="198"/>
      <c r="G9" s="198"/>
      <c r="H9" s="199"/>
      <c r="Y9" s="2">
        <f t="shared" si="0"/>
        <v>0</v>
      </c>
    </row>
    <row r="10" spans="1:25" x14ac:dyDescent="0.2">
      <c r="A10" s="136">
        <v>4</v>
      </c>
      <c r="B10" s="195" t="s">
        <v>4</v>
      </c>
      <c r="C10" s="196"/>
      <c r="D10" s="198"/>
      <c r="E10" s="198"/>
      <c r="F10" s="198"/>
      <c r="G10" s="198"/>
      <c r="H10" s="199"/>
      <c r="Y10" s="2">
        <f t="shared" si="0"/>
        <v>0</v>
      </c>
    </row>
    <row r="11" spans="1:25" x14ac:dyDescent="0.2">
      <c r="A11" s="136">
        <v>5</v>
      </c>
      <c r="B11" s="195" t="s">
        <v>5</v>
      </c>
      <c r="C11" s="196"/>
      <c r="D11" s="216"/>
      <c r="E11" s="216"/>
      <c r="F11" s="216"/>
      <c r="G11" s="216"/>
      <c r="H11" s="217"/>
      <c r="Y11" s="2">
        <f t="shared" si="0"/>
        <v>0</v>
      </c>
    </row>
    <row r="12" spans="1:25" x14ac:dyDescent="0.2">
      <c r="A12" s="136">
        <v>6</v>
      </c>
      <c r="B12" s="195" t="s">
        <v>6</v>
      </c>
      <c r="C12" s="196"/>
      <c r="D12" s="197"/>
      <c r="E12" s="198"/>
      <c r="F12" s="198"/>
      <c r="G12" s="198"/>
      <c r="H12" s="199"/>
    </row>
    <row r="13" spans="1:25" x14ac:dyDescent="0.2">
      <c r="A13" s="136">
        <v>7</v>
      </c>
      <c r="B13" s="195" t="s">
        <v>7</v>
      </c>
      <c r="C13" s="196"/>
      <c r="D13" s="198"/>
      <c r="E13" s="198"/>
      <c r="F13" s="198"/>
      <c r="G13" s="198"/>
      <c r="H13" s="199"/>
    </row>
    <row r="14" spans="1:25" x14ac:dyDescent="0.2">
      <c r="A14" s="136">
        <v>8</v>
      </c>
      <c r="B14" s="195" t="s">
        <v>8</v>
      </c>
      <c r="C14" s="196"/>
      <c r="D14" s="198"/>
      <c r="E14" s="198"/>
      <c r="F14" s="198"/>
      <c r="G14" s="198"/>
      <c r="H14" s="199"/>
    </row>
    <row r="15" spans="1:25" x14ac:dyDescent="0.2">
      <c r="A15" s="136">
        <v>9</v>
      </c>
      <c r="B15" s="204" t="s">
        <v>9</v>
      </c>
      <c r="C15" s="205"/>
      <c r="D15" s="206"/>
      <c r="E15" s="206"/>
      <c r="F15" s="206"/>
      <c r="G15" s="206"/>
      <c r="H15" s="207"/>
      <c r="Y15" s="2">
        <f t="shared" si="0"/>
        <v>0</v>
      </c>
    </row>
    <row r="16" spans="1:25" ht="47.25" customHeight="1" x14ac:dyDescent="0.2">
      <c r="A16" s="139"/>
      <c r="B16" s="208" t="s">
        <v>92</v>
      </c>
      <c r="C16" s="208"/>
      <c r="D16" s="208"/>
      <c r="E16" s="208"/>
      <c r="F16" s="208"/>
      <c r="G16" s="208"/>
      <c r="H16" s="209"/>
    </row>
    <row r="17" spans="1:25" ht="16.5" customHeight="1" x14ac:dyDescent="0.2">
      <c r="A17" s="140">
        <v>10</v>
      </c>
      <c r="B17" s="210" t="s">
        <v>51</v>
      </c>
      <c r="C17" s="211"/>
      <c r="D17" s="212"/>
      <c r="E17" s="213"/>
      <c r="F17" s="213"/>
      <c r="G17" s="213"/>
      <c r="H17" s="214"/>
      <c r="I17" s="132" t="s">
        <v>93</v>
      </c>
    </row>
    <row r="18" spans="1:25" ht="15" customHeight="1" x14ac:dyDescent="0.2">
      <c r="A18" s="136">
        <v>11</v>
      </c>
      <c r="B18" s="210" t="s">
        <v>10</v>
      </c>
      <c r="C18" s="211"/>
      <c r="D18" s="212"/>
      <c r="E18" s="213"/>
      <c r="F18" s="213"/>
      <c r="G18" s="213"/>
      <c r="H18" s="214"/>
      <c r="I18" s="132" t="s">
        <v>93</v>
      </c>
    </row>
    <row r="19" spans="1:25" ht="16.5" thickBot="1" x14ac:dyDescent="0.25">
      <c r="A19" s="141">
        <v>12</v>
      </c>
      <c r="B19" s="200" t="s">
        <v>11</v>
      </c>
      <c r="C19" s="201"/>
      <c r="D19" s="202">
        <f>SUM(D17:H18)</f>
        <v>0</v>
      </c>
      <c r="E19" s="202"/>
      <c r="F19" s="202"/>
      <c r="G19" s="202"/>
      <c r="H19" s="203"/>
      <c r="I19" s="132" t="s">
        <v>93</v>
      </c>
      <c r="Y19" s="2" t="e">
        <f>LEN(#REF!)</f>
        <v>#REF!</v>
      </c>
    </row>
    <row r="20" spans="1:25" x14ac:dyDescent="0.2">
      <c r="Y20" s="2">
        <f>LEN(C20)</f>
        <v>0</v>
      </c>
    </row>
    <row r="21" spans="1:25" x14ac:dyDescent="0.2">
      <c r="Y21" s="2">
        <f>LEN(C21)</f>
        <v>0</v>
      </c>
    </row>
  </sheetData>
  <sheetProtection algorithmName="SHA-512" hashValue="8rl5Z81p23lNEy7Fn0c4SyCyare2kB4qJBT5iWYa/xKP1GpskvZxrLkuvcNWf1HkpgFOwBRZQJCUAaTEIvyJQw==" saltValue="siFrAwod3PqNBbGQA5cmMg==" spinCount="100000" sheet="1" objects="1" scenarios="1"/>
  <mergeCells count="28">
    <mergeCell ref="A1:H1"/>
    <mergeCell ref="A3:H3"/>
    <mergeCell ref="C5:H5"/>
    <mergeCell ref="C7:H7"/>
    <mergeCell ref="C8:D8"/>
    <mergeCell ref="E8:F8"/>
    <mergeCell ref="G8:H8"/>
    <mergeCell ref="B9:C9"/>
    <mergeCell ref="D9:H9"/>
    <mergeCell ref="B10:C10"/>
    <mergeCell ref="D10:H10"/>
    <mergeCell ref="B11:C11"/>
    <mergeCell ref="D11:H11"/>
    <mergeCell ref="B12:C12"/>
    <mergeCell ref="D12:H12"/>
    <mergeCell ref="B19:C19"/>
    <mergeCell ref="D19:H19"/>
    <mergeCell ref="B13:C13"/>
    <mergeCell ref="D13:H13"/>
    <mergeCell ref="B14:C14"/>
    <mergeCell ref="D14:H14"/>
    <mergeCell ref="B15:C15"/>
    <mergeCell ref="D15:H15"/>
    <mergeCell ref="B16:H16"/>
    <mergeCell ref="B17:C17"/>
    <mergeCell ref="D17:H17"/>
    <mergeCell ref="B18:C18"/>
    <mergeCell ref="D18:H18"/>
  </mergeCells>
  <dataValidations count="3">
    <dataValidation allowBlank="1" showInputMessage="1" showErrorMessage="1" prompt="This line will sum the amounts reported on Lines 10 and 11 to calculate total agency revenue for your organization’s most recently completed fiscal year." sqref="I19"/>
    <dataValidation allowBlank="1" showInputMessage="1" showErrorMessage="1" prompt="Report revenues associated with any other programs operated by your organization." sqref="I18"/>
    <dataValidation allowBlank="1" showInputMessage="1" showErrorMessage="1" prompt="Report all revenues associated with your agency’s employment services regardless of payer (i.e., include payments from Voc. Rehab., eXPRS/ODDS, and any other payer)." sqref="I17"/>
  </dataValidations>
  <printOptions horizontalCentered="1"/>
  <pageMargins left="0.25" right="0.25" top="0.75" bottom="0.75" header="0.3" footer="0.3"/>
  <pageSetup orientation="landscape" useFirstPageNumber="1"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7"/>
  <sheetViews>
    <sheetView zoomScaleNormal="100" workbookViewId="0">
      <pane ySplit="8" topLeftCell="A9" activePane="bottomLeft" state="frozen"/>
      <selection activeCell="D13" sqref="D13:H13"/>
      <selection pane="bottomLeft" activeCell="J37" sqref="J37"/>
    </sheetView>
  </sheetViews>
  <sheetFormatPr defaultColWidth="6.7109375" defaultRowHeight="15" x14ac:dyDescent="0.2"/>
  <cols>
    <col min="1" max="1" width="5.7109375" style="31" customWidth="1"/>
    <col min="2" max="2" width="20.7109375" style="30" customWidth="1"/>
    <col min="3" max="3" width="6.7109375" style="34" customWidth="1"/>
    <col min="4" max="5" width="12.7109375" style="35" customWidth="1"/>
    <col min="6" max="8" width="15.7109375" style="36" customWidth="1"/>
    <col min="9" max="9" width="17.7109375" style="36" customWidth="1"/>
    <col min="10" max="11" width="6.7109375" style="30"/>
    <col min="12" max="12" width="7.42578125" style="30" bestFit="1" customWidth="1"/>
    <col min="13" max="15" width="6.7109375" style="30"/>
    <col min="16" max="16" width="7.42578125" style="30" bestFit="1" customWidth="1"/>
    <col min="17" max="16384" width="6.7109375" style="30"/>
  </cols>
  <sheetData>
    <row r="1" spans="1:10" x14ac:dyDescent="0.2">
      <c r="A1" s="224" t="str">
        <f>IF(ISBLANK('Contact Info &amp; Revenues'!C7),"",'Contact Info &amp; Revenues'!C7)</f>
        <v/>
      </c>
      <c r="B1" s="224"/>
      <c r="C1" s="224"/>
      <c r="D1" s="224"/>
      <c r="E1" s="224"/>
      <c r="F1" s="224"/>
      <c r="G1" s="224"/>
      <c r="H1" s="224"/>
      <c r="I1" s="225"/>
    </row>
    <row r="2" spans="1:10" ht="9" customHeight="1" x14ac:dyDescent="0.2"/>
    <row r="3" spans="1:10" ht="15.75" x14ac:dyDescent="0.2">
      <c r="A3" s="237" t="s">
        <v>95</v>
      </c>
      <c r="B3" s="237"/>
      <c r="C3" s="237"/>
      <c r="D3" s="237"/>
      <c r="E3" s="237"/>
      <c r="F3" s="237"/>
      <c r="G3" s="237"/>
      <c r="H3" s="237"/>
      <c r="I3" s="237"/>
    </row>
    <row r="4" spans="1:10" ht="9" customHeight="1" x14ac:dyDescent="0.2">
      <c r="B4" s="175"/>
      <c r="C4" s="37"/>
      <c r="D4" s="175"/>
      <c r="E4" s="175"/>
      <c r="F4" s="175"/>
      <c r="G4" s="175"/>
      <c r="H4" s="175"/>
      <c r="I4" s="175"/>
    </row>
    <row r="5" spans="1:10" x14ac:dyDescent="0.2">
      <c r="B5" s="33" t="s">
        <v>12</v>
      </c>
      <c r="C5" s="38"/>
    </row>
    <row r="6" spans="1:10" ht="15.75" thickBot="1" x14ac:dyDescent="0.25">
      <c r="B6" s="33" t="s">
        <v>13</v>
      </c>
      <c r="C6" s="38"/>
    </row>
    <row r="7" spans="1:10" ht="30" customHeight="1" x14ac:dyDescent="0.2">
      <c r="A7" s="226" t="s">
        <v>14</v>
      </c>
      <c r="B7" s="228" t="s">
        <v>124</v>
      </c>
      <c r="C7" s="230" t="s">
        <v>125</v>
      </c>
      <c r="D7" s="232" t="s">
        <v>126</v>
      </c>
      <c r="E7" s="232" t="s">
        <v>127</v>
      </c>
      <c r="F7" s="234" t="s">
        <v>128</v>
      </c>
      <c r="G7" s="234"/>
      <c r="H7" s="234"/>
      <c r="I7" s="235" t="s">
        <v>129</v>
      </c>
    </row>
    <row r="8" spans="1:10" ht="15" customHeight="1" x14ac:dyDescent="0.2">
      <c r="A8" s="227"/>
      <c r="B8" s="229"/>
      <c r="C8" s="231"/>
      <c r="D8" s="233"/>
      <c r="E8" s="233"/>
      <c r="F8" s="70" t="s">
        <v>97</v>
      </c>
      <c r="G8" s="70" t="s">
        <v>98</v>
      </c>
      <c r="H8" s="70" t="s">
        <v>96</v>
      </c>
      <c r="I8" s="236"/>
    </row>
    <row r="9" spans="1:10" x14ac:dyDescent="0.2">
      <c r="A9" s="39" t="s">
        <v>15</v>
      </c>
      <c r="B9" s="40" t="s">
        <v>16</v>
      </c>
      <c r="C9" s="69">
        <v>1</v>
      </c>
      <c r="D9" s="3">
        <v>75000</v>
      </c>
      <c r="E9" s="3">
        <v>6000</v>
      </c>
      <c r="F9" s="4">
        <v>0.5</v>
      </c>
      <c r="G9" s="4">
        <v>0</v>
      </c>
      <c r="H9" s="4">
        <v>0</v>
      </c>
      <c r="I9" s="41">
        <v>0.5</v>
      </c>
    </row>
    <row r="10" spans="1:10" hidden="1" x14ac:dyDescent="0.2">
      <c r="A10" s="46"/>
      <c r="B10" s="150" t="s">
        <v>94</v>
      </c>
      <c r="C10" s="191"/>
      <c r="D10" s="151"/>
      <c r="E10" s="151"/>
      <c r="F10" s="152"/>
      <c r="G10" s="152"/>
      <c r="H10" s="152"/>
      <c r="I10" s="153"/>
    </row>
    <row r="11" spans="1:10" hidden="1" x14ac:dyDescent="0.2">
      <c r="A11" s="46"/>
      <c r="B11" s="150" t="s">
        <v>31</v>
      </c>
      <c r="C11" s="191"/>
      <c r="D11" s="151"/>
      <c r="E11" s="151"/>
      <c r="F11" s="152"/>
      <c r="G11" s="152"/>
      <c r="H11" s="152"/>
      <c r="I11" s="153"/>
    </row>
    <row r="12" spans="1:10" hidden="1" x14ac:dyDescent="0.2">
      <c r="A12" s="46"/>
      <c r="B12" s="150" t="s">
        <v>72</v>
      </c>
      <c r="C12" s="191"/>
      <c r="D12" s="151"/>
      <c r="E12" s="151"/>
      <c r="F12" s="152"/>
      <c r="G12" s="152"/>
      <c r="H12" s="152"/>
      <c r="I12" s="153"/>
    </row>
    <row r="13" spans="1:10" x14ac:dyDescent="0.2">
      <c r="A13" s="143">
        <v>1</v>
      </c>
      <c r="B13" s="47"/>
      <c r="C13" s="80"/>
      <c r="D13" s="48"/>
      <c r="E13" s="48"/>
      <c r="F13" s="49"/>
      <c r="G13" s="49"/>
      <c r="H13" s="49"/>
      <c r="I13" s="50"/>
      <c r="J13" s="145" t="str">
        <f>IF(AND(COUNTA(B13:I13)&gt;=1,COUNTA(B13:E13)&lt;&gt;4),"Error: This row is incomplete",IF(AND(SUM(F13:I13)&gt;0,SUM(F13:I13)&lt;&gt;1),"Error: allocation of time does not equal 100%",""))</f>
        <v/>
      </c>
    </row>
    <row r="14" spans="1:10" x14ac:dyDescent="0.2">
      <c r="A14" s="136">
        <v>2</v>
      </c>
      <c r="B14" s="47"/>
      <c r="C14" s="80"/>
      <c r="D14" s="48"/>
      <c r="E14" s="48"/>
      <c r="F14" s="49"/>
      <c r="G14" s="49"/>
      <c r="H14" s="49"/>
      <c r="I14" s="50"/>
      <c r="J14" s="145" t="str">
        <f t="shared" ref="J14:J67" si="0">IF(AND(COUNTA(B14:I14)&gt;=1,COUNTA(B14:E14)&lt;&gt;4),"Error: This row is incomplete",IF(AND(SUM(F14:I14)&gt;0,SUM(F14:I14)&lt;&gt;1),"Error: allocation of time does not equal 100%",""))</f>
        <v/>
      </c>
    </row>
    <row r="15" spans="1:10" x14ac:dyDescent="0.2">
      <c r="A15" s="136">
        <v>3</v>
      </c>
      <c r="B15" s="47"/>
      <c r="C15" s="80"/>
      <c r="D15" s="48"/>
      <c r="E15" s="48"/>
      <c r="F15" s="49"/>
      <c r="G15" s="49"/>
      <c r="H15" s="49"/>
      <c r="I15" s="50"/>
      <c r="J15" s="145" t="str">
        <f t="shared" si="0"/>
        <v/>
      </c>
    </row>
    <row r="16" spans="1:10" x14ac:dyDescent="0.2">
      <c r="A16" s="136">
        <v>4</v>
      </c>
      <c r="B16" s="47"/>
      <c r="C16" s="80"/>
      <c r="D16" s="48"/>
      <c r="E16" s="48"/>
      <c r="F16" s="49"/>
      <c r="G16" s="49"/>
      <c r="H16" s="49"/>
      <c r="I16" s="50"/>
      <c r="J16" s="145" t="str">
        <f t="shared" si="0"/>
        <v/>
      </c>
    </row>
    <row r="17" spans="1:10" x14ac:dyDescent="0.2">
      <c r="A17" s="136">
        <v>5</v>
      </c>
      <c r="B17" s="47"/>
      <c r="C17" s="80"/>
      <c r="D17" s="48"/>
      <c r="E17" s="48"/>
      <c r="F17" s="49"/>
      <c r="G17" s="49"/>
      <c r="H17" s="49"/>
      <c r="I17" s="50"/>
      <c r="J17" s="145" t="str">
        <f t="shared" si="0"/>
        <v/>
      </c>
    </row>
    <row r="18" spans="1:10" x14ac:dyDescent="0.2">
      <c r="A18" s="136">
        <v>6</v>
      </c>
      <c r="B18" s="47"/>
      <c r="C18" s="80"/>
      <c r="D18" s="48"/>
      <c r="E18" s="48"/>
      <c r="F18" s="49"/>
      <c r="G18" s="49"/>
      <c r="H18" s="49"/>
      <c r="I18" s="50"/>
      <c r="J18" s="145" t="str">
        <f t="shared" si="0"/>
        <v/>
      </c>
    </row>
    <row r="19" spans="1:10" x14ac:dyDescent="0.2">
      <c r="A19" s="136">
        <v>7</v>
      </c>
      <c r="B19" s="47"/>
      <c r="C19" s="80"/>
      <c r="D19" s="48"/>
      <c r="E19" s="48"/>
      <c r="F19" s="49"/>
      <c r="G19" s="49"/>
      <c r="H19" s="49"/>
      <c r="I19" s="50"/>
      <c r="J19" s="145" t="str">
        <f t="shared" si="0"/>
        <v/>
      </c>
    </row>
    <row r="20" spans="1:10" x14ac:dyDescent="0.2">
      <c r="A20" s="136">
        <v>8</v>
      </c>
      <c r="B20" s="47"/>
      <c r="C20" s="80"/>
      <c r="D20" s="48"/>
      <c r="E20" s="48"/>
      <c r="F20" s="49"/>
      <c r="G20" s="49"/>
      <c r="H20" s="49"/>
      <c r="I20" s="50"/>
      <c r="J20" s="145" t="str">
        <f t="shared" si="0"/>
        <v/>
      </c>
    </row>
    <row r="21" spans="1:10" x14ac:dyDescent="0.2">
      <c r="A21" s="136">
        <v>9</v>
      </c>
      <c r="B21" s="47"/>
      <c r="C21" s="80"/>
      <c r="D21" s="48"/>
      <c r="E21" s="48"/>
      <c r="F21" s="49"/>
      <c r="G21" s="49"/>
      <c r="H21" s="49"/>
      <c r="I21" s="50"/>
      <c r="J21" s="145" t="str">
        <f t="shared" si="0"/>
        <v/>
      </c>
    </row>
    <row r="22" spans="1:10" x14ac:dyDescent="0.2">
      <c r="A22" s="136">
        <v>10</v>
      </c>
      <c r="B22" s="47"/>
      <c r="C22" s="80"/>
      <c r="D22" s="48"/>
      <c r="E22" s="48"/>
      <c r="F22" s="49"/>
      <c r="G22" s="49"/>
      <c r="H22" s="49"/>
      <c r="I22" s="50"/>
      <c r="J22" s="145" t="str">
        <f t="shared" si="0"/>
        <v/>
      </c>
    </row>
    <row r="23" spans="1:10" x14ac:dyDescent="0.2">
      <c r="A23" s="136">
        <v>11</v>
      </c>
      <c r="B23" s="47"/>
      <c r="C23" s="80"/>
      <c r="D23" s="48"/>
      <c r="E23" s="48"/>
      <c r="F23" s="49"/>
      <c r="G23" s="49"/>
      <c r="H23" s="49"/>
      <c r="I23" s="50"/>
      <c r="J23" s="145" t="str">
        <f t="shared" si="0"/>
        <v/>
      </c>
    </row>
    <row r="24" spans="1:10" x14ac:dyDescent="0.2">
      <c r="A24" s="136">
        <v>12</v>
      </c>
      <c r="B24" s="47"/>
      <c r="C24" s="80"/>
      <c r="D24" s="48"/>
      <c r="E24" s="48"/>
      <c r="F24" s="49"/>
      <c r="G24" s="49"/>
      <c r="H24" s="49"/>
      <c r="I24" s="50"/>
      <c r="J24" s="145" t="str">
        <f t="shared" si="0"/>
        <v/>
      </c>
    </row>
    <row r="25" spans="1:10" x14ac:dyDescent="0.2">
      <c r="A25" s="136">
        <v>13</v>
      </c>
      <c r="B25" s="47"/>
      <c r="C25" s="80"/>
      <c r="D25" s="48"/>
      <c r="E25" s="48"/>
      <c r="F25" s="49"/>
      <c r="G25" s="49"/>
      <c r="H25" s="49"/>
      <c r="I25" s="50"/>
      <c r="J25" s="145" t="str">
        <f t="shared" si="0"/>
        <v/>
      </c>
    </row>
    <row r="26" spans="1:10" x14ac:dyDescent="0.2">
      <c r="A26" s="136">
        <v>14</v>
      </c>
      <c r="B26" s="47"/>
      <c r="C26" s="80"/>
      <c r="D26" s="48"/>
      <c r="E26" s="48"/>
      <c r="F26" s="49"/>
      <c r="G26" s="49"/>
      <c r="H26" s="49"/>
      <c r="I26" s="50"/>
      <c r="J26" s="145" t="str">
        <f t="shared" si="0"/>
        <v/>
      </c>
    </row>
    <row r="27" spans="1:10" x14ac:dyDescent="0.2">
      <c r="A27" s="136">
        <v>15</v>
      </c>
      <c r="B27" s="47"/>
      <c r="C27" s="80"/>
      <c r="D27" s="48"/>
      <c r="E27" s="48"/>
      <c r="F27" s="49"/>
      <c r="G27" s="49"/>
      <c r="H27" s="49"/>
      <c r="I27" s="50"/>
      <c r="J27" s="145" t="str">
        <f t="shared" si="0"/>
        <v/>
      </c>
    </row>
    <row r="28" spans="1:10" x14ac:dyDescent="0.2">
      <c r="A28" s="136">
        <v>16</v>
      </c>
      <c r="B28" s="47"/>
      <c r="C28" s="80"/>
      <c r="D28" s="48"/>
      <c r="E28" s="48"/>
      <c r="F28" s="49"/>
      <c r="G28" s="49"/>
      <c r="H28" s="49"/>
      <c r="I28" s="50"/>
      <c r="J28" s="145" t="str">
        <f t="shared" si="0"/>
        <v/>
      </c>
    </row>
    <row r="29" spans="1:10" x14ac:dyDescent="0.2">
      <c r="A29" s="136">
        <v>17</v>
      </c>
      <c r="B29" s="47"/>
      <c r="C29" s="80"/>
      <c r="D29" s="48"/>
      <c r="E29" s="48"/>
      <c r="F29" s="49"/>
      <c r="G29" s="49"/>
      <c r="H29" s="49"/>
      <c r="I29" s="50"/>
      <c r="J29" s="145" t="str">
        <f t="shared" si="0"/>
        <v/>
      </c>
    </row>
    <row r="30" spans="1:10" x14ac:dyDescent="0.2">
      <c r="A30" s="136">
        <v>18</v>
      </c>
      <c r="B30" s="47"/>
      <c r="C30" s="80"/>
      <c r="D30" s="48"/>
      <c r="E30" s="48"/>
      <c r="F30" s="49"/>
      <c r="G30" s="49"/>
      <c r="H30" s="49"/>
      <c r="I30" s="50"/>
      <c r="J30" s="145" t="str">
        <f t="shared" si="0"/>
        <v/>
      </c>
    </row>
    <row r="31" spans="1:10" x14ac:dyDescent="0.2">
      <c r="A31" s="136">
        <v>19</v>
      </c>
      <c r="B31" s="47"/>
      <c r="C31" s="80"/>
      <c r="D31" s="48"/>
      <c r="E31" s="48"/>
      <c r="F31" s="49"/>
      <c r="G31" s="49"/>
      <c r="H31" s="49"/>
      <c r="I31" s="50"/>
      <c r="J31" s="145" t="str">
        <f t="shared" si="0"/>
        <v/>
      </c>
    </row>
    <row r="32" spans="1:10" x14ac:dyDescent="0.2">
      <c r="A32" s="136">
        <v>20</v>
      </c>
      <c r="B32" s="47"/>
      <c r="C32" s="80"/>
      <c r="D32" s="48"/>
      <c r="E32" s="48"/>
      <c r="F32" s="49"/>
      <c r="G32" s="49"/>
      <c r="H32" s="49"/>
      <c r="I32" s="50"/>
      <c r="J32" s="145" t="str">
        <f t="shared" si="0"/>
        <v/>
      </c>
    </row>
    <row r="33" spans="1:10" x14ac:dyDescent="0.2">
      <c r="A33" s="136">
        <v>21</v>
      </c>
      <c r="B33" s="47"/>
      <c r="C33" s="80"/>
      <c r="D33" s="48"/>
      <c r="E33" s="48"/>
      <c r="F33" s="49"/>
      <c r="G33" s="49"/>
      <c r="H33" s="49"/>
      <c r="I33" s="50"/>
      <c r="J33" s="145" t="str">
        <f t="shared" si="0"/>
        <v/>
      </c>
    </row>
    <row r="34" spans="1:10" x14ac:dyDescent="0.2">
      <c r="A34" s="136">
        <v>22</v>
      </c>
      <c r="B34" s="47"/>
      <c r="C34" s="80"/>
      <c r="D34" s="48"/>
      <c r="E34" s="48"/>
      <c r="F34" s="49"/>
      <c r="G34" s="49"/>
      <c r="H34" s="49"/>
      <c r="I34" s="50"/>
      <c r="J34" s="145" t="str">
        <f t="shared" si="0"/>
        <v/>
      </c>
    </row>
    <row r="35" spans="1:10" x14ac:dyDescent="0.2">
      <c r="A35" s="136">
        <v>23</v>
      </c>
      <c r="B35" s="47"/>
      <c r="C35" s="80"/>
      <c r="D35" s="48"/>
      <c r="E35" s="48"/>
      <c r="F35" s="49"/>
      <c r="G35" s="49"/>
      <c r="H35" s="49"/>
      <c r="I35" s="50"/>
      <c r="J35" s="145" t="str">
        <f t="shared" si="0"/>
        <v/>
      </c>
    </row>
    <row r="36" spans="1:10" ht="15.75" thickBot="1" x14ac:dyDescent="0.25">
      <c r="A36" s="141">
        <v>24</v>
      </c>
      <c r="B36" s="53"/>
      <c r="C36" s="81"/>
      <c r="D36" s="54"/>
      <c r="E36" s="54"/>
      <c r="F36" s="60"/>
      <c r="G36" s="60"/>
      <c r="H36" s="60"/>
      <c r="I36" s="61"/>
      <c r="J36" s="145" t="str">
        <f t="shared" si="0"/>
        <v/>
      </c>
    </row>
    <row r="37" spans="1:10" x14ac:dyDescent="0.2">
      <c r="A37" s="144">
        <v>25</v>
      </c>
      <c r="B37" s="56"/>
      <c r="C37" s="82"/>
      <c r="D37" s="57"/>
      <c r="E37" s="57"/>
      <c r="F37" s="49"/>
      <c r="G37" s="49"/>
      <c r="H37" s="49"/>
      <c r="I37" s="50"/>
      <c r="J37" s="145" t="str">
        <f t="shared" si="0"/>
        <v/>
      </c>
    </row>
    <row r="38" spans="1:10" x14ac:dyDescent="0.2">
      <c r="A38" s="136">
        <v>26</v>
      </c>
      <c r="B38" s="47"/>
      <c r="C38" s="80"/>
      <c r="D38" s="48"/>
      <c r="E38" s="48"/>
      <c r="F38" s="49"/>
      <c r="G38" s="49"/>
      <c r="H38" s="49"/>
      <c r="I38" s="50"/>
      <c r="J38" s="145" t="str">
        <f t="shared" si="0"/>
        <v/>
      </c>
    </row>
    <row r="39" spans="1:10" x14ac:dyDescent="0.2">
      <c r="A39" s="136">
        <v>27</v>
      </c>
      <c r="B39" s="47"/>
      <c r="C39" s="80"/>
      <c r="D39" s="48"/>
      <c r="E39" s="48"/>
      <c r="F39" s="49"/>
      <c r="G39" s="49"/>
      <c r="H39" s="49"/>
      <c r="I39" s="50"/>
      <c r="J39" s="145" t="str">
        <f t="shared" si="0"/>
        <v/>
      </c>
    </row>
    <row r="40" spans="1:10" x14ac:dyDescent="0.2">
      <c r="A40" s="136">
        <v>28</v>
      </c>
      <c r="B40" s="47"/>
      <c r="C40" s="80"/>
      <c r="D40" s="48"/>
      <c r="E40" s="48"/>
      <c r="F40" s="49"/>
      <c r="G40" s="49"/>
      <c r="H40" s="49"/>
      <c r="I40" s="50"/>
      <c r="J40" s="145" t="str">
        <f t="shared" si="0"/>
        <v/>
      </c>
    </row>
    <row r="41" spans="1:10" x14ac:dyDescent="0.2">
      <c r="A41" s="136">
        <v>29</v>
      </c>
      <c r="B41" s="47"/>
      <c r="C41" s="80"/>
      <c r="D41" s="48"/>
      <c r="E41" s="48"/>
      <c r="F41" s="49"/>
      <c r="G41" s="49"/>
      <c r="H41" s="49"/>
      <c r="I41" s="50"/>
      <c r="J41" s="145" t="str">
        <f t="shared" si="0"/>
        <v/>
      </c>
    </row>
    <row r="42" spans="1:10" x14ac:dyDescent="0.2">
      <c r="A42" s="136">
        <v>30</v>
      </c>
      <c r="B42" s="47"/>
      <c r="C42" s="80"/>
      <c r="D42" s="48"/>
      <c r="E42" s="48"/>
      <c r="F42" s="49"/>
      <c r="G42" s="49"/>
      <c r="H42" s="49"/>
      <c r="I42" s="50"/>
      <c r="J42" s="145" t="str">
        <f t="shared" si="0"/>
        <v/>
      </c>
    </row>
    <row r="43" spans="1:10" x14ac:dyDescent="0.2">
      <c r="A43" s="136">
        <v>31</v>
      </c>
      <c r="B43" s="47"/>
      <c r="C43" s="80"/>
      <c r="D43" s="48"/>
      <c r="E43" s="48"/>
      <c r="F43" s="49"/>
      <c r="G43" s="49"/>
      <c r="H43" s="49"/>
      <c r="I43" s="50"/>
      <c r="J43" s="145" t="str">
        <f t="shared" si="0"/>
        <v/>
      </c>
    </row>
    <row r="44" spans="1:10" x14ac:dyDescent="0.2">
      <c r="A44" s="136">
        <v>32</v>
      </c>
      <c r="B44" s="47"/>
      <c r="C44" s="80"/>
      <c r="D44" s="48"/>
      <c r="E44" s="48"/>
      <c r="F44" s="49"/>
      <c r="G44" s="49"/>
      <c r="H44" s="49"/>
      <c r="I44" s="50"/>
      <c r="J44" s="145" t="str">
        <f t="shared" si="0"/>
        <v/>
      </c>
    </row>
    <row r="45" spans="1:10" x14ac:dyDescent="0.2">
      <c r="A45" s="136">
        <v>33</v>
      </c>
      <c r="B45" s="47"/>
      <c r="C45" s="80"/>
      <c r="D45" s="48"/>
      <c r="E45" s="48"/>
      <c r="F45" s="49"/>
      <c r="G45" s="49"/>
      <c r="H45" s="49"/>
      <c r="I45" s="50"/>
      <c r="J45" s="145" t="str">
        <f t="shared" si="0"/>
        <v/>
      </c>
    </row>
    <row r="46" spans="1:10" x14ac:dyDescent="0.2">
      <c r="A46" s="136">
        <v>34</v>
      </c>
      <c r="B46" s="47"/>
      <c r="C46" s="80"/>
      <c r="D46" s="48"/>
      <c r="E46" s="48"/>
      <c r="F46" s="49"/>
      <c r="G46" s="49"/>
      <c r="H46" s="49"/>
      <c r="I46" s="50"/>
      <c r="J46" s="145" t="str">
        <f t="shared" si="0"/>
        <v/>
      </c>
    </row>
    <row r="47" spans="1:10" x14ac:dyDescent="0.2">
      <c r="A47" s="136">
        <v>35</v>
      </c>
      <c r="B47" s="47"/>
      <c r="C47" s="80"/>
      <c r="D47" s="48"/>
      <c r="E47" s="48"/>
      <c r="F47" s="49"/>
      <c r="G47" s="49"/>
      <c r="H47" s="49"/>
      <c r="I47" s="50"/>
      <c r="J47" s="145" t="str">
        <f t="shared" si="0"/>
        <v/>
      </c>
    </row>
    <row r="48" spans="1:10" x14ac:dyDescent="0.2">
      <c r="A48" s="136">
        <v>36</v>
      </c>
      <c r="B48" s="47"/>
      <c r="C48" s="80"/>
      <c r="D48" s="48"/>
      <c r="E48" s="48"/>
      <c r="F48" s="49"/>
      <c r="G48" s="49"/>
      <c r="H48" s="49"/>
      <c r="I48" s="50"/>
      <c r="J48" s="145" t="str">
        <f t="shared" si="0"/>
        <v/>
      </c>
    </row>
    <row r="49" spans="1:10" x14ac:dyDescent="0.2">
      <c r="A49" s="136">
        <v>37</v>
      </c>
      <c r="B49" s="47"/>
      <c r="C49" s="80"/>
      <c r="D49" s="48"/>
      <c r="E49" s="48"/>
      <c r="F49" s="49"/>
      <c r="G49" s="49"/>
      <c r="H49" s="49"/>
      <c r="I49" s="50"/>
      <c r="J49" s="145" t="str">
        <f t="shared" si="0"/>
        <v/>
      </c>
    </row>
    <row r="50" spans="1:10" x14ac:dyDescent="0.2">
      <c r="A50" s="136">
        <v>38</v>
      </c>
      <c r="B50" s="47"/>
      <c r="C50" s="80"/>
      <c r="D50" s="48"/>
      <c r="E50" s="48"/>
      <c r="F50" s="49"/>
      <c r="G50" s="49"/>
      <c r="H50" s="49"/>
      <c r="I50" s="50"/>
      <c r="J50" s="145" t="str">
        <f t="shared" si="0"/>
        <v/>
      </c>
    </row>
    <row r="51" spans="1:10" x14ac:dyDescent="0.2">
      <c r="A51" s="136">
        <v>39</v>
      </c>
      <c r="B51" s="47"/>
      <c r="C51" s="80"/>
      <c r="D51" s="48"/>
      <c r="E51" s="48"/>
      <c r="F51" s="49"/>
      <c r="G51" s="49"/>
      <c r="H51" s="49"/>
      <c r="I51" s="50"/>
      <c r="J51" s="145" t="str">
        <f t="shared" si="0"/>
        <v/>
      </c>
    </row>
    <row r="52" spans="1:10" x14ac:dyDescent="0.2">
      <c r="A52" s="136">
        <v>40</v>
      </c>
      <c r="B52" s="47"/>
      <c r="C52" s="80"/>
      <c r="D52" s="48"/>
      <c r="E52" s="48"/>
      <c r="F52" s="49"/>
      <c r="G52" s="49"/>
      <c r="H52" s="49"/>
      <c r="I52" s="50"/>
      <c r="J52" s="145" t="str">
        <f t="shared" si="0"/>
        <v/>
      </c>
    </row>
    <row r="53" spans="1:10" x14ac:dyDescent="0.2">
      <c r="A53" s="136">
        <v>41</v>
      </c>
      <c r="B53" s="47"/>
      <c r="C53" s="80"/>
      <c r="D53" s="48"/>
      <c r="E53" s="48"/>
      <c r="F53" s="49"/>
      <c r="G53" s="49"/>
      <c r="H53" s="49"/>
      <c r="I53" s="50"/>
      <c r="J53" s="145" t="str">
        <f t="shared" si="0"/>
        <v/>
      </c>
    </row>
    <row r="54" spans="1:10" x14ac:dyDescent="0.2">
      <c r="A54" s="136">
        <v>42</v>
      </c>
      <c r="B54" s="47"/>
      <c r="C54" s="80"/>
      <c r="D54" s="48"/>
      <c r="E54" s="48"/>
      <c r="F54" s="49"/>
      <c r="G54" s="49"/>
      <c r="H54" s="49"/>
      <c r="I54" s="50"/>
      <c r="J54" s="145" t="str">
        <f t="shared" si="0"/>
        <v/>
      </c>
    </row>
    <row r="55" spans="1:10" x14ac:dyDescent="0.2">
      <c r="A55" s="136">
        <v>43</v>
      </c>
      <c r="B55" s="47"/>
      <c r="C55" s="80"/>
      <c r="D55" s="48"/>
      <c r="E55" s="48"/>
      <c r="F55" s="49"/>
      <c r="G55" s="49"/>
      <c r="H55" s="49"/>
      <c r="I55" s="50"/>
      <c r="J55" s="145" t="str">
        <f t="shared" si="0"/>
        <v/>
      </c>
    </row>
    <row r="56" spans="1:10" x14ac:dyDescent="0.2">
      <c r="A56" s="136">
        <v>44</v>
      </c>
      <c r="B56" s="47"/>
      <c r="C56" s="80"/>
      <c r="D56" s="48"/>
      <c r="E56" s="48"/>
      <c r="F56" s="49"/>
      <c r="G56" s="49"/>
      <c r="H56" s="49"/>
      <c r="I56" s="50"/>
      <c r="J56" s="145" t="str">
        <f t="shared" si="0"/>
        <v/>
      </c>
    </row>
    <row r="57" spans="1:10" x14ac:dyDescent="0.2">
      <c r="A57" s="136">
        <v>45</v>
      </c>
      <c r="B57" s="47"/>
      <c r="C57" s="80"/>
      <c r="D57" s="48"/>
      <c r="E57" s="48"/>
      <c r="F57" s="49"/>
      <c r="G57" s="49"/>
      <c r="H57" s="49"/>
      <c r="I57" s="50"/>
      <c r="J57" s="145" t="str">
        <f t="shared" si="0"/>
        <v/>
      </c>
    </row>
    <row r="58" spans="1:10" x14ac:dyDescent="0.2">
      <c r="A58" s="136">
        <v>46</v>
      </c>
      <c r="B58" s="47"/>
      <c r="C58" s="80"/>
      <c r="D58" s="48"/>
      <c r="E58" s="48"/>
      <c r="F58" s="49"/>
      <c r="G58" s="49"/>
      <c r="H58" s="49"/>
      <c r="I58" s="50"/>
      <c r="J58" s="145" t="str">
        <f t="shared" si="0"/>
        <v/>
      </c>
    </row>
    <row r="59" spans="1:10" x14ac:dyDescent="0.2">
      <c r="A59" s="136">
        <v>47</v>
      </c>
      <c r="B59" s="47"/>
      <c r="C59" s="80"/>
      <c r="D59" s="48"/>
      <c r="E59" s="48"/>
      <c r="F59" s="49"/>
      <c r="G59" s="49"/>
      <c r="H59" s="49"/>
      <c r="I59" s="50"/>
      <c r="J59" s="145" t="str">
        <f t="shared" si="0"/>
        <v/>
      </c>
    </row>
    <row r="60" spans="1:10" x14ac:dyDescent="0.2">
      <c r="A60" s="136">
        <v>48</v>
      </c>
      <c r="B60" s="47"/>
      <c r="C60" s="80"/>
      <c r="D60" s="48"/>
      <c r="E60" s="48"/>
      <c r="F60" s="49"/>
      <c r="G60" s="49"/>
      <c r="H60" s="49"/>
      <c r="I60" s="50"/>
      <c r="J60" s="145" t="str">
        <f t="shared" si="0"/>
        <v/>
      </c>
    </row>
    <row r="61" spans="1:10" x14ac:dyDescent="0.2">
      <c r="A61" s="136">
        <v>49</v>
      </c>
      <c r="B61" s="47"/>
      <c r="C61" s="80"/>
      <c r="D61" s="48"/>
      <c r="E61" s="48"/>
      <c r="F61" s="49"/>
      <c r="G61" s="49"/>
      <c r="H61" s="49"/>
      <c r="I61" s="50"/>
      <c r="J61" s="145" t="str">
        <f t="shared" si="0"/>
        <v/>
      </c>
    </row>
    <row r="62" spans="1:10" x14ac:dyDescent="0.2">
      <c r="A62" s="136">
        <v>50</v>
      </c>
      <c r="B62" s="47"/>
      <c r="C62" s="80"/>
      <c r="D62" s="48"/>
      <c r="E62" s="48"/>
      <c r="F62" s="49"/>
      <c r="G62" s="49"/>
      <c r="H62" s="49"/>
      <c r="I62" s="50"/>
      <c r="J62" s="145" t="str">
        <f t="shared" si="0"/>
        <v/>
      </c>
    </row>
    <row r="63" spans="1:10" x14ac:dyDescent="0.2">
      <c r="A63" s="136">
        <v>51</v>
      </c>
      <c r="B63" s="47"/>
      <c r="C63" s="80"/>
      <c r="D63" s="48"/>
      <c r="E63" s="48"/>
      <c r="F63" s="49"/>
      <c r="G63" s="49"/>
      <c r="H63" s="49"/>
      <c r="I63" s="50"/>
      <c r="J63" s="145" t="str">
        <f t="shared" si="0"/>
        <v/>
      </c>
    </row>
    <row r="64" spans="1:10" x14ac:dyDescent="0.2">
      <c r="A64" s="136">
        <v>52</v>
      </c>
      <c r="B64" s="47"/>
      <c r="C64" s="80"/>
      <c r="D64" s="48"/>
      <c r="E64" s="48"/>
      <c r="F64" s="49"/>
      <c r="G64" s="49"/>
      <c r="H64" s="49"/>
      <c r="I64" s="50"/>
      <c r="J64" s="145" t="str">
        <f t="shared" si="0"/>
        <v/>
      </c>
    </row>
    <row r="65" spans="1:10" x14ac:dyDescent="0.2">
      <c r="A65" s="136">
        <v>53</v>
      </c>
      <c r="B65" s="47"/>
      <c r="C65" s="80"/>
      <c r="D65" s="48"/>
      <c r="E65" s="48"/>
      <c r="F65" s="49"/>
      <c r="G65" s="49"/>
      <c r="H65" s="49"/>
      <c r="I65" s="50"/>
      <c r="J65" s="145" t="str">
        <f t="shared" si="0"/>
        <v/>
      </c>
    </row>
    <row r="66" spans="1:10" x14ac:dyDescent="0.2">
      <c r="A66" s="136">
        <v>54</v>
      </c>
      <c r="B66" s="47"/>
      <c r="C66" s="80"/>
      <c r="D66" s="48"/>
      <c r="E66" s="48"/>
      <c r="F66" s="49"/>
      <c r="G66" s="49"/>
      <c r="H66" s="49"/>
      <c r="I66" s="50"/>
      <c r="J66" s="145" t="str">
        <f t="shared" si="0"/>
        <v/>
      </c>
    </row>
    <row r="67" spans="1:10" ht="15.75" thickBot="1" x14ac:dyDescent="0.25">
      <c r="A67" s="141">
        <v>55</v>
      </c>
      <c r="B67" s="58"/>
      <c r="C67" s="83"/>
      <c r="D67" s="59"/>
      <c r="E67" s="59"/>
      <c r="F67" s="60"/>
      <c r="G67" s="60"/>
      <c r="H67" s="60"/>
      <c r="I67" s="61"/>
      <c r="J67" s="145" t="str">
        <f t="shared" si="0"/>
        <v/>
      </c>
    </row>
  </sheetData>
  <sheetProtection algorithmName="SHA-512" hashValue="QetJmWp48X+H1WCJzme8iNnPB7D9y6JYqC022aA9PXHUt98wbi3dhvHbhjwZYjA9Y14nKmKmnx9aOi3cOMEWZQ==" saltValue="zkRohu17zmoQfGpH1SLVqw==" spinCount="100000" sheet="1" objects="1" scenarios="1"/>
  <mergeCells count="9">
    <mergeCell ref="A1:I1"/>
    <mergeCell ref="A7:A8"/>
    <mergeCell ref="B7:B8"/>
    <mergeCell ref="C7:C8"/>
    <mergeCell ref="D7:D8"/>
    <mergeCell ref="E7:E8"/>
    <mergeCell ref="F7:H7"/>
    <mergeCell ref="I7:I8"/>
    <mergeCell ref="A3:I3"/>
  </mergeCells>
  <conditionalFormatting sqref="C13:E67">
    <cfRule type="expression" dxfId="20" priority="4">
      <formula>IF(AND(ISBLANK(C13),SUM(COUNTA($B13:B13),COUNTA(D13:$I13))&gt;0),TRUE,FALSE)</formula>
    </cfRule>
  </conditionalFormatting>
  <conditionalFormatting sqref="F13:H67">
    <cfRule type="expression" dxfId="19" priority="3">
      <formula>IF(AND(SUM($F13:$I13)&lt;&gt;1,SUM(COUNTA($B13:E13),COUNTA(G13:$I13))&gt;0),TRUE,FALSE)</formula>
    </cfRule>
  </conditionalFormatting>
  <conditionalFormatting sqref="I13:I67">
    <cfRule type="expression" dxfId="18" priority="2">
      <formula>IF(AND(SUM($F13:$I13)&lt;&gt;1,COUNTA($B13:H13)&gt;0),TRUE,FALSE)</formula>
    </cfRule>
  </conditionalFormatting>
  <conditionalFormatting sqref="B13:B67">
    <cfRule type="expression" dxfId="17" priority="1">
      <formula>IF(AND(ISBLANK(B13),COUNTA(C13:$I13)&gt;0),TRUE,FALSE)</formula>
    </cfRule>
  </conditionalFormatting>
  <dataValidations count="8">
    <dataValidation type="decimal" operator="greaterThanOrEqual" allowBlank="1" showInputMessage="1" showErrorMessage="1" error="Please enter a valid number." sqref="C13:I67">
      <formula1>0</formula1>
    </dataValidation>
    <dataValidation allowBlank="1" showInputMessage="1" showErrorMessage="1" prompt="Report the job title for each administrative or program support employee. _x000a__x000a_See instructions for additional notes." sqref="B7:B8"/>
    <dataValidation allowBlank="1" showInputMessage="1" showErrorMessage="1" prompt="Record the number of individuals (not full-time equivalents) in each job title employed by your organization." sqref="C7:C8"/>
    <dataValidation allowBlank="1" showInputMessage="1" showErrorMessage="1" prompt="Report the wages (inclusive of salary, bonuses, and any other cash compensation) actually paid in the most recently completed fiscal year by the individual(s) included in each job title._x000a__x000a_See instructions for additional notes." sqref="D7:D8"/>
    <dataValidation allowBlank="1" showInputMessage="1" showErrorMessage="1" prompt="Report your agency's actual cost to in the most recent fiscal year to provide health, dental, or life insurance; short- or long-term disability; retirement; and other benefits provided at your agency's discretion._x000a__x000a_See instructions for additional notes." sqref="E7:E8"/>
    <dataValidation allowBlank="1" showInputMessage="1" showErrorMessage="1" prompt="Allocate the portion of the work time of the individual(s) in each job title that is devoted to your agency's employment services (that is, the time associated with the previously reported employment revenues)._x000a__x000a_See instructions for additional notes." sqref="F7:H7"/>
    <dataValidation allowBlank="1" showInputMessage="1" showErrorMessage="1" prompt="Allocate the portion of the work time of the individual(s) in each job title that is devoted to your agency's services other than employment._x000a__x000a_See instructions for additional notes." sqref="I7:I8"/>
    <dataValidation allowBlank="1" showErrorMessage="1" sqref="F8:H8"/>
  </dataValidations>
  <printOptions horizontalCentered="1"/>
  <pageMargins left="0.25" right="0.25"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1"/>
  <sheetViews>
    <sheetView zoomScaleNormal="100" workbookViewId="0">
      <pane ySplit="7" topLeftCell="A8" activePane="bottomLeft" state="frozen"/>
      <selection activeCell="D13" sqref="D13:H13"/>
      <selection pane="bottomLeft" activeCell="D6" sqref="D6:D7"/>
    </sheetView>
  </sheetViews>
  <sheetFormatPr defaultColWidth="20.7109375" defaultRowHeight="15" x14ac:dyDescent="0.2"/>
  <cols>
    <col min="1" max="1" width="5.7109375" style="6" customWidth="1"/>
    <col min="2" max="2" width="20.7109375" style="5" customWidth="1"/>
    <col min="3" max="3" width="42.7109375" style="5" customWidth="1"/>
    <col min="4" max="4" width="14.7109375" style="5" customWidth="1"/>
    <col min="5" max="7" width="17.7109375" style="6" customWidth="1"/>
    <col min="8" max="8" width="3.7109375" style="149" customWidth="1"/>
    <col min="9" max="254" width="9.140625" style="5" customWidth="1"/>
    <col min="255" max="16384" width="20.7109375" style="5"/>
  </cols>
  <sheetData>
    <row r="1" spans="1:9" x14ac:dyDescent="0.2">
      <c r="A1" s="224" t="str">
        <f>IF(ISBLANK('Contact Info &amp; Revenues'!C7),"",'Contact Info &amp; Revenues'!C7)</f>
        <v/>
      </c>
      <c r="B1" s="224"/>
      <c r="C1" s="224"/>
      <c r="D1" s="224"/>
      <c r="E1" s="224"/>
      <c r="F1" s="224"/>
      <c r="G1" s="224"/>
    </row>
    <row r="2" spans="1:9" ht="9" customHeight="1" x14ac:dyDescent="0.2"/>
    <row r="3" spans="1:9" ht="15.75" x14ac:dyDescent="0.2">
      <c r="A3" s="254" t="s">
        <v>110</v>
      </c>
      <c r="B3" s="254"/>
      <c r="C3" s="254"/>
      <c r="D3" s="254"/>
      <c r="E3" s="254"/>
      <c r="F3" s="254"/>
      <c r="G3" s="254"/>
    </row>
    <row r="4" spans="1:9" ht="9" customHeight="1" x14ac:dyDescent="0.2">
      <c r="B4" s="177"/>
      <c r="C4" s="177"/>
      <c r="D4" s="177"/>
      <c r="E4" s="177"/>
      <c r="F4" s="177"/>
      <c r="G4" s="177"/>
    </row>
    <row r="5" spans="1:9" ht="15.75" thickBot="1" x14ac:dyDescent="0.25">
      <c r="B5" s="33" t="s">
        <v>13</v>
      </c>
      <c r="C5" s="7"/>
      <c r="D5" s="7"/>
      <c r="E5" s="7"/>
      <c r="F5" s="7"/>
      <c r="G5" s="8"/>
    </row>
    <row r="6" spans="1:9" ht="30" customHeight="1" x14ac:dyDescent="0.2">
      <c r="A6" s="250" t="s">
        <v>14</v>
      </c>
      <c r="B6" s="228" t="s">
        <v>17</v>
      </c>
      <c r="C6" s="228"/>
      <c r="D6" s="232" t="s">
        <v>130</v>
      </c>
      <c r="E6" s="234" t="s">
        <v>131</v>
      </c>
      <c r="F6" s="234"/>
      <c r="G6" s="252" t="s">
        <v>132</v>
      </c>
    </row>
    <row r="7" spans="1:9" ht="15" customHeight="1" x14ac:dyDescent="0.2">
      <c r="A7" s="251"/>
      <c r="B7" s="229"/>
      <c r="C7" s="229"/>
      <c r="D7" s="233"/>
      <c r="E7" s="70" t="s">
        <v>97</v>
      </c>
      <c r="F7" s="70" t="s">
        <v>98</v>
      </c>
      <c r="G7" s="253"/>
    </row>
    <row r="8" spans="1:9" ht="15.75" x14ac:dyDescent="0.2">
      <c r="A8" s="9">
        <v>1</v>
      </c>
      <c r="B8" s="255" t="s">
        <v>99</v>
      </c>
      <c r="C8" s="256"/>
      <c r="D8" s="62"/>
      <c r="E8" s="49"/>
      <c r="F8" s="49"/>
      <c r="G8" s="50"/>
      <c r="H8" s="173" t="s">
        <v>93</v>
      </c>
      <c r="I8" s="146" t="str">
        <f>IF(AND(ISNUMBER(D8),SUM(E8:G8)&lt;&gt;1),"Error: allocation of cost does not equal 100%",IF(AND(COUNTA(E8:G8)&gt;0,ISBLANK(D8)),"Error: No cost reported",""))</f>
        <v/>
      </c>
    </row>
    <row r="9" spans="1:9" ht="15.75" x14ac:dyDescent="0.2">
      <c r="A9" s="10">
        <f>+A8+1</f>
        <v>2</v>
      </c>
      <c r="B9" s="245" t="s">
        <v>49</v>
      </c>
      <c r="C9" s="245"/>
      <c r="D9" s="63"/>
      <c r="E9" s="49"/>
      <c r="F9" s="49"/>
      <c r="G9" s="50"/>
      <c r="H9" s="173"/>
      <c r="I9" s="146" t="str">
        <f t="shared" ref="I9:I25" si="0">IF(AND(ISNUMBER(D9),SUM(E9:G9)&lt;&gt;1),"Error: allocation of cost does not equal 100%",IF(AND(COUNTA(E9:G9)&gt;0,ISBLANK(D9)),"Error: No cost reported",""))</f>
        <v/>
      </c>
    </row>
    <row r="10" spans="1:9" ht="15.75" x14ac:dyDescent="0.2">
      <c r="A10" s="10">
        <f t="shared" ref="A10:A31" si="1">+A9+1</f>
        <v>3</v>
      </c>
      <c r="B10" s="246" t="s">
        <v>100</v>
      </c>
      <c r="C10" s="247"/>
      <c r="D10" s="63"/>
      <c r="E10" s="49"/>
      <c r="F10" s="49"/>
      <c r="G10" s="50"/>
      <c r="H10" s="173"/>
      <c r="I10" s="146" t="str">
        <f t="shared" si="0"/>
        <v/>
      </c>
    </row>
    <row r="11" spans="1:9" ht="15.75" x14ac:dyDescent="0.2">
      <c r="A11" s="10">
        <f t="shared" si="1"/>
        <v>4</v>
      </c>
      <c r="B11" s="257" t="s">
        <v>101</v>
      </c>
      <c r="C11" s="257"/>
      <c r="D11" s="63"/>
      <c r="E11" s="49"/>
      <c r="F11" s="49"/>
      <c r="G11" s="50"/>
      <c r="H11" s="173" t="s">
        <v>93</v>
      </c>
      <c r="I11" s="146" t="str">
        <f t="shared" si="0"/>
        <v/>
      </c>
    </row>
    <row r="12" spans="1:9" ht="15.75" x14ac:dyDescent="0.2">
      <c r="A12" s="10">
        <f t="shared" si="1"/>
        <v>5</v>
      </c>
      <c r="B12" s="238" t="s">
        <v>102</v>
      </c>
      <c r="C12" s="238"/>
      <c r="D12" s="63"/>
      <c r="E12" s="49"/>
      <c r="F12" s="49"/>
      <c r="G12" s="50"/>
      <c r="H12" s="173" t="s">
        <v>93</v>
      </c>
      <c r="I12" s="146" t="str">
        <f t="shared" si="0"/>
        <v/>
      </c>
    </row>
    <row r="13" spans="1:9" ht="15.75" x14ac:dyDescent="0.2">
      <c r="A13" s="10">
        <f t="shared" si="1"/>
        <v>6</v>
      </c>
      <c r="B13" s="239" t="s">
        <v>18</v>
      </c>
      <c r="C13" s="240"/>
      <c r="D13" s="63"/>
      <c r="E13" s="49"/>
      <c r="F13" s="49"/>
      <c r="G13" s="50"/>
      <c r="H13" s="173"/>
      <c r="I13" s="146" t="str">
        <f t="shared" si="0"/>
        <v/>
      </c>
    </row>
    <row r="14" spans="1:9" ht="15.75" x14ac:dyDescent="0.2">
      <c r="A14" s="10">
        <f t="shared" si="1"/>
        <v>7</v>
      </c>
      <c r="B14" s="245" t="s">
        <v>103</v>
      </c>
      <c r="C14" s="245"/>
      <c r="D14" s="63"/>
      <c r="E14" s="49"/>
      <c r="F14" s="49"/>
      <c r="G14" s="50"/>
      <c r="H14" s="173" t="s">
        <v>93</v>
      </c>
      <c r="I14" s="146" t="str">
        <f t="shared" si="0"/>
        <v/>
      </c>
    </row>
    <row r="15" spans="1:9" ht="15.75" x14ac:dyDescent="0.2">
      <c r="A15" s="10">
        <f t="shared" si="1"/>
        <v>8</v>
      </c>
      <c r="B15" s="238" t="s">
        <v>19</v>
      </c>
      <c r="C15" s="238"/>
      <c r="D15" s="63"/>
      <c r="E15" s="49"/>
      <c r="F15" s="49"/>
      <c r="G15" s="50"/>
      <c r="H15" s="173"/>
      <c r="I15" s="146" t="str">
        <f t="shared" si="0"/>
        <v/>
      </c>
    </row>
    <row r="16" spans="1:9" ht="15.75" x14ac:dyDescent="0.2">
      <c r="A16" s="10">
        <f t="shared" si="1"/>
        <v>9</v>
      </c>
      <c r="B16" s="238" t="s">
        <v>104</v>
      </c>
      <c r="C16" s="238"/>
      <c r="D16" s="63"/>
      <c r="E16" s="49"/>
      <c r="F16" s="49"/>
      <c r="G16" s="50"/>
      <c r="H16" s="173" t="s">
        <v>93</v>
      </c>
      <c r="I16" s="146" t="str">
        <f t="shared" si="0"/>
        <v/>
      </c>
    </row>
    <row r="17" spans="1:9" ht="15.75" x14ac:dyDescent="0.2">
      <c r="A17" s="10">
        <f t="shared" si="1"/>
        <v>10</v>
      </c>
      <c r="B17" s="238" t="s">
        <v>105</v>
      </c>
      <c r="C17" s="238"/>
      <c r="D17" s="63"/>
      <c r="E17" s="49"/>
      <c r="F17" s="49"/>
      <c r="G17" s="50"/>
      <c r="H17" s="173" t="s">
        <v>93</v>
      </c>
      <c r="I17" s="146" t="str">
        <f t="shared" si="0"/>
        <v/>
      </c>
    </row>
    <row r="18" spans="1:9" ht="15.75" x14ac:dyDescent="0.2">
      <c r="A18" s="10">
        <f t="shared" si="1"/>
        <v>11</v>
      </c>
      <c r="B18" s="238" t="s">
        <v>106</v>
      </c>
      <c r="C18" s="238"/>
      <c r="D18" s="63"/>
      <c r="E18" s="49"/>
      <c r="F18" s="49"/>
      <c r="G18" s="50"/>
      <c r="H18" s="173" t="s">
        <v>93</v>
      </c>
      <c r="I18" s="146" t="str">
        <f t="shared" si="0"/>
        <v/>
      </c>
    </row>
    <row r="19" spans="1:9" ht="15.75" x14ac:dyDescent="0.2">
      <c r="A19" s="10">
        <f t="shared" si="1"/>
        <v>12</v>
      </c>
      <c r="B19" s="239" t="s">
        <v>107</v>
      </c>
      <c r="C19" s="240"/>
      <c r="D19" s="63"/>
      <c r="E19" s="49"/>
      <c r="F19" s="49"/>
      <c r="G19" s="50"/>
      <c r="H19" s="173" t="s">
        <v>93</v>
      </c>
      <c r="I19" s="146" t="str">
        <f t="shared" si="0"/>
        <v/>
      </c>
    </row>
    <row r="20" spans="1:9" ht="15.75" x14ac:dyDescent="0.2">
      <c r="A20" s="10">
        <f t="shared" si="1"/>
        <v>13</v>
      </c>
      <c r="B20" s="243" t="s">
        <v>20</v>
      </c>
      <c r="C20" s="244"/>
      <c r="D20" s="63"/>
      <c r="E20" s="49"/>
      <c r="F20" s="49"/>
      <c r="G20" s="50"/>
      <c r="H20" s="173" t="s">
        <v>93</v>
      </c>
      <c r="I20" s="146" t="str">
        <f t="shared" si="0"/>
        <v/>
      </c>
    </row>
    <row r="21" spans="1:9" ht="15.75" x14ac:dyDescent="0.2">
      <c r="A21" s="10">
        <f t="shared" si="1"/>
        <v>14</v>
      </c>
      <c r="B21" s="238" t="s">
        <v>21</v>
      </c>
      <c r="C21" s="238"/>
      <c r="D21" s="63"/>
      <c r="E21" s="49"/>
      <c r="F21" s="49"/>
      <c r="G21" s="50"/>
      <c r="H21" s="173"/>
      <c r="I21" s="146" t="str">
        <f t="shared" si="0"/>
        <v/>
      </c>
    </row>
    <row r="22" spans="1:9" ht="15.75" x14ac:dyDescent="0.2">
      <c r="A22" s="10">
        <f t="shared" si="1"/>
        <v>15</v>
      </c>
      <c r="B22" s="238" t="s">
        <v>22</v>
      </c>
      <c r="C22" s="238"/>
      <c r="D22" s="63"/>
      <c r="E22" s="49"/>
      <c r="F22" s="49"/>
      <c r="G22" s="50"/>
      <c r="H22" s="173" t="s">
        <v>93</v>
      </c>
      <c r="I22" s="146" t="str">
        <f t="shared" si="0"/>
        <v/>
      </c>
    </row>
    <row r="23" spans="1:9" ht="15.75" x14ac:dyDescent="0.2">
      <c r="A23" s="10">
        <f t="shared" si="1"/>
        <v>16</v>
      </c>
      <c r="B23" s="245" t="s">
        <v>23</v>
      </c>
      <c r="C23" s="245"/>
      <c r="D23" s="63"/>
      <c r="E23" s="49"/>
      <c r="F23" s="49"/>
      <c r="G23" s="50"/>
      <c r="H23" s="173" t="s">
        <v>93</v>
      </c>
      <c r="I23" s="146" t="str">
        <f t="shared" si="0"/>
        <v/>
      </c>
    </row>
    <row r="24" spans="1:9" ht="15" customHeight="1" x14ac:dyDescent="0.2">
      <c r="A24" s="10">
        <f t="shared" si="1"/>
        <v>17</v>
      </c>
      <c r="B24" s="248" t="s">
        <v>52</v>
      </c>
      <c r="C24" s="249"/>
      <c r="D24" s="63"/>
      <c r="E24" s="49"/>
      <c r="F24" s="49"/>
      <c r="G24" s="50"/>
      <c r="H24" s="173" t="s">
        <v>93</v>
      </c>
      <c r="I24" s="146" t="str">
        <f t="shared" si="0"/>
        <v/>
      </c>
    </row>
    <row r="25" spans="1:9" ht="15.75" x14ac:dyDescent="0.2">
      <c r="A25" s="10">
        <f t="shared" si="1"/>
        <v>18</v>
      </c>
      <c r="B25" s="246" t="s">
        <v>24</v>
      </c>
      <c r="C25" s="247"/>
      <c r="D25" s="63"/>
      <c r="E25" s="49"/>
      <c r="F25" s="49"/>
      <c r="G25" s="50"/>
      <c r="H25" s="173" t="s">
        <v>93</v>
      </c>
      <c r="I25" s="146" t="str">
        <f t="shared" si="0"/>
        <v/>
      </c>
    </row>
    <row r="26" spans="1:9" ht="30" customHeight="1" x14ac:dyDescent="0.2">
      <c r="A26" s="10">
        <f t="shared" si="1"/>
        <v>19</v>
      </c>
      <c r="B26" s="241" t="s">
        <v>46</v>
      </c>
      <c r="C26" s="242"/>
      <c r="D26" s="180"/>
      <c r="E26" s="181"/>
      <c r="F26" s="181"/>
      <c r="G26" s="182"/>
      <c r="H26" s="173" t="s">
        <v>93</v>
      </c>
      <c r="I26" s="146" t="str">
        <f>IF(AND(D25&gt;0,OR(B26="[If Overhead is reported in Line 18, describe allocation methodology here]",B26="")),"Error: No allocation methodology for cost reported on Line 18","")</f>
        <v/>
      </c>
    </row>
    <row r="27" spans="1:9" ht="15.75" x14ac:dyDescent="0.2">
      <c r="A27" s="10">
        <f t="shared" si="1"/>
        <v>20</v>
      </c>
      <c r="B27" s="176" t="s">
        <v>25</v>
      </c>
      <c r="C27" s="65" t="s">
        <v>26</v>
      </c>
      <c r="D27" s="63"/>
      <c r="E27" s="49"/>
      <c r="F27" s="49"/>
      <c r="G27" s="50"/>
      <c r="H27" s="173" t="s">
        <v>93</v>
      </c>
      <c r="I27" s="146" t="str">
        <f>IF(AND(ISNUMBER(D27),SUM(E27:G27)&lt;&gt;1),"Error: allocation of cost does not equal 100%",IF(AND(COUNTA(E27:G27)&gt;0,ISBLANK(D27)),"Error: No cost reported",IF(AND(D27&gt;0,OR(C27="(Input Description)",C27="")),"Error: No description for reported expense","")))</f>
        <v/>
      </c>
    </row>
    <row r="28" spans="1:9" ht="15.75" x14ac:dyDescent="0.2">
      <c r="A28" s="10">
        <f t="shared" si="1"/>
        <v>21</v>
      </c>
      <c r="B28" s="11" t="s">
        <v>27</v>
      </c>
      <c r="C28" s="65" t="s">
        <v>26</v>
      </c>
      <c r="D28" s="63"/>
      <c r="E28" s="49"/>
      <c r="F28" s="49"/>
      <c r="G28" s="50"/>
      <c r="H28" s="173"/>
      <c r="I28" s="146" t="str">
        <f t="shared" ref="I28:I31" si="2">IF(AND(ISNUMBER(D28),SUM(E28:G28)&lt;&gt;1),"Error: allocation of cost does not equal 100%",IF(AND(COUNTA(E28:G28)&gt;0,ISBLANK(D28)),"Error: No cost reported",IF(AND(D28&gt;0,OR(C28="(Input Description)",C28="")),"Error: No description for reported expense","")))</f>
        <v/>
      </c>
    </row>
    <row r="29" spans="1:9" ht="15.75" x14ac:dyDescent="0.2">
      <c r="A29" s="10">
        <f t="shared" si="1"/>
        <v>22</v>
      </c>
      <c r="B29" s="11" t="s">
        <v>28</v>
      </c>
      <c r="C29" s="65" t="s">
        <v>26</v>
      </c>
      <c r="D29" s="63"/>
      <c r="E29" s="49"/>
      <c r="F29" s="49"/>
      <c r="G29" s="50"/>
      <c r="H29" s="173"/>
      <c r="I29" s="146" t="str">
        <f t="shared" si="2"/>
        <v/>
      </c>
    </row>
    <row r="30" spans="1:9" ht="15.75" x14ac:dyDescent="0.2">
      <c r="A30" s="10">
        <f t="shared" si="1"/>
        <v>23</v>
      </c>
      <c r="B30" s="11" t="s">
        <v>41</v>
      </c>
      <c r="C30" s="65" t="s">
        <v>26</v>
      </c>
      <c r="D30" s="63"/>
      <c r="E30" s="49"/>
      <c r="F30" s="49"/>
      <c r="G30" s="50"/>
      <c r="H30" s="173"/>
      <c r="I30" s="146" t="str">
        <f t="shared" si="2"/>
        <v/>
      </c>
    </row>
    <row r="31" spans="1:9" ht="16.5" thickBot="1" x14ac:dyDescent="0.25">
      <c r="A31" s="12">
        <f t="shared" si="1"/>
        <v>24</v>
      </c>
      <c r="B31" s="13" t="s">
        <v>42</v>
      </c>
      <c r="C31" s="58" t="s">
        <v>26</v>
      </c>
      <c r="D31" s="64"/>
      <c r="E31" s="60"/>
      <c r="F31" s="60"/>
      <c r="G31" s="61"/>
      <c r="H31" s="173"/>
      <c r="I31" s="146" t="str">
        <f t="shared" si="2"/>
        <v/>
      </c>
    </row>
  </sheetData>
  <sheetProtection algorithmName="SHA-512" hashValue="z6YuJp2ecMkDSgNgqdRmEHQHUgtAJKTQYnKR7fBI57u816uhNBnY+oNaLaqHe0Ddz7LywQr16tnvpsD8M3uCVQ==" saltValue="ZLjzeuXqrT1zsLjKQbak2A==" spinCount="100000" sheet="1" objects="1" scenarios="1"/>
  <mergeCells count="26">
    <mergeCell ref="B13:C13"/>
    <mergeCell ref="B16:C16"/>
    <mergeCell ref="B17:C17"/>
    <mergeCell ref="B8:C8"/>
    <mergeCell ref="B9:C9"/>
    <mergeCell ref="B11:C11"/>
    <mergeCell ref="B12:C12"/>
    <mergeCell ref="B10:C10"/>
    <mergeCell ref="B14:C14"/>
    <mergeCell ref="B15:C15"/>
    <mergeCell ref="A1:G1"/>
    <mergeCell ref="A6:A7"/>
    <mergeCell ref="B6:C7"/>
    <mergeCell ref="D6:D7"/>
    <mergeCell ref="E6:F6"/>
    <mergeCell ref="G6:G7"/>
    <mergeCell ref="A3:G3"/>
    <mergeCell ref="B18:C18"/>
    <mergeCell ref="B19:C19"/>
    <mergeCell ref="B26:C26"/>
    <mergeCell ref="B20:C20"/>
    <mergeCell ref="B21:C21"/>
    <mergeCell ref="B22:C22"/>
    <mergeCell ref="B23:C23"/>
    <mergeCell ref="B25:C25"/>
    <mergeCell ref="B24:C24"/>
  </mergeCells>
  <conditionalFormatting sqref="E8:G31">
    <cfRule type="expression" dxfId="16" priority="4">
      <formula>IF(AND($D8&gt;0,SUM($E8:$G8)&lt;&gt;1),TRUE,FALSE)</formula>
    </cfRule>
  </conditionalFormatting>
  <conditionalFormatting sqref="D8:D31">
    <cfRule type="expression" dxfId="15" priority="1">
      <formula>IF(AND(ISBLANK(D8),SUM($E8:$G8)&gt;0),TRUE,FALSE)</formula>
    </cfRule>
  </conditionalFormatting>
  <dataValidations count="20">
    <dataValidation type="decimal" operator="greaterThanOrEqual" allowBlank="1" showInputMessage="1" showErrorMessage="1" error="Please enter a valid number." sqref="D8:G31">
      <formula1>0</formula1>
    </dataValidation>
    <dataValidation allowBlank="1" showInputMessage="1" showErrorMessage="1" prompt="If any costs are reported on Line 18, briefly describe the allocation methodology used to assign costs to the agency’s Oregon operations." sqref="H26"/>
    <dataValidation allowBlank="1" showInputMessage="1" showErrorMessage="1" prompt="Do not include health and dental insurance, workers' compensation, and insurance for vehicles used for direct care" sqref="H18"/>
    <dataValidation allowBlank="1" showInputMessage="1" showErrorMessage="1" prompt=" Input any other administrative or program support costs that do not fit into the provided categories. Label any categories that you add and report the associated expense." sqref="H27"/>
    <dataValidation allowBlank="1" showInputMessage="1" showErrorMessage="1" prompt="Report allocated corporate office overhead costs, as applicable. E.g., some multi-state agencies have a parent office to which a portion of local agencies’ revenues are allocated, but which cannot be identified with specific corporate staff or expenses." sqref="H25"/>
    <dataValidation allowBlank="1" showInputMessage="1" showErrorMessage="1" prompt="Travel-related costs (i.e. mileage reimbursement) for administrative and program support functions and staff.  Do not include travel associated with direct care such as company vehicles used to transport individuals who receive services." sqref="H24"/>
    <dataValidation allowBlank="1" showInputMessage="1" showErrorMessage="1" prompt="Do not include costs associated with contractors who provide direct care services." sqref="H23"/>
    <dataValidation allowBlank="1" showInputMessage="1" showErrorMessage="1" prompt="Input your agency’s costs for memberships in business, technical, and/or professional organizations or subscriptions to business, professional, and/or technical periodicals." sqref="H22"/>
    <dataValidation allowBlank="1" showInputMessage="1" showErrorMessage="1" prompt="Do not include program supplies such as materials used as part of Employment Services program." sqref="H20"/>
    <dataValidation allowBlank="1" showInputMessage="1" showErrorMessage="1" prompt="Examples of expenses include computers and softward. Do not include staff costs that should be reported on the Admin Staff worksheet." sqref="H19"/>
    <dataValidation allowBlank="1" showInputMessage="1" showErrorMessage="1" prompt="Examples of expenses include registration fees and training materials._x000a__x000a_Do not include staff costs that should be reported on the Admin Staff worksheet." sqref="H17"/>
    <dataValidation allowBlank="1" showInputMessage="1" showErrorMessage="1" prompt="Examples of expenses include advertising, background checks, placement agency fees, etc. _x000a__x000a_Do not include staff costs that should be reported on the Admin Staff worksheet." sqref="H16"/>
    <dataValidation allowBlank="1" showInputMessage="1" showErrorMessage="1" prompt="Do not include payroll taxes (Social Security and Medicare), unemployment insurance taxes, or personal income taxes." sqref="H14"/>
    <dataValidation allowBlank="1" showInputMessage="1" showErrorMessage="1" prompt="Do not include costs associated with vehicles associated with direct services, such as those used by direct care workers to transport individuals who receive services." sqref="H11"/>
    <dataValidation allowBlank="1" showInputMessage="1" showErrorMessage="1" prompt="For Lines 1-3, exclude facilities in which direct care is provided (e.g., Day Support Activity facilities). For facilities with administrative and direct care space, only report the cost related to administration (e.g., prorate based on square footage)." sqref="H8"/>
    <dataValidation allowBlank="1" showInputMessage="1" showErrorMessage="1" promptTitle="Total Expenses" prompt="Input the total expenses for each category for your most recently completed fiscal year. Costs associated with direct care should not be included in this worksheet." sqref="D6:D7"/>
    <dataValidation allowBlank="1" showInputMessage="1" showErrorMessage="1" promptTitle="% of Cost Allocation" prompt="Allocate the portion of the expense related to your agency's employment services (that is, the time associated with the previously reported employment revenues)._x000a__x000a_See instructions for additional notes." sqref="E6:F6"/>
    <dataValidation allowBlank="1" showInputMessage="1" showErrorMessage="1" promptTitle="% of Cost Allocation" prompt="Allocate the portion of the costs related to your agency's services other than employment._x000a__x000a_See instructions for additional notes." sqref="G6:G7"/>
    <dataValidation allowBlank="1" showErrorMessage="1" sqref="E7:F7"/>
    <dataValidation allowBlank="1" showInputMessage="1" showErrorMessage="1" prompt="Do not include mortgage interest, which should be part of the cost reported on Line 1." sqref="H12"/>
  </dataValidations>
  <printOptions horizontalCentered="1"/>
  <pageMargins left="0.25" right="0.25" top="0.75" bottom="0.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4"/>
  <sheetViews>
    <sheetView zoomScaleNormal="100" workbookViewId="0">
      <pane ySplit="6" topLeftCell="A7" activePane="bottomLeft" state="frozen"/>
      <selection pane="bottomLeft" activeCell="H7" sqref="H7"/>
    </sheetView>
  </sheetViews>
  <sheetFormatPr defaultColWidth="24.7109375" defaultRowHeight="15" x14ac:dyDescent="0.2"/>
  <cols>
    <col min="1" max="1" width="5.7109375" style="31" customWidth="1"/>
    <col min="2" max="3" width="16.7109375" style="30" customWidth="1"/>
    <col min="4" max="4" width="27.7109375" style="30" customWidth="1"/>
    <col min="5" max="5" width="16.7109375" style="35" customWidth="1"/>
    <col min="6" max="6" width="15.28515625" style="35" customWidth="1"/>
    <col min="7" max="7" width="16.7109375" style="36" customWidth="1"/>
    <col min="8" max="8" width="9.140625" style="145" customWidth="1"/>
    <col min="9" max="248" width="9.140625" style="30" customWidth="1"/>
    <col min="249" max="249" width="4.7109375" style="30" customWidth="1"/>
    <col min="250" max="16384" width="24.7109375" style="30"/>
  </cols>
  <sheetData>
    <row r="1" spans="1:8" x14ac:dyDescent="0.2">
      <c r="A1" s="224" t="str">
        <f>IF(ISBLANK('Contact Info &amp; Revenues'!C7),"",'Contact Info &amp; Revenues'!C7)</f>
        <v/>
      </c>
      <c r="B1" s="224"/>
      <c r="C1" s="224"/>
      <c r="D1" s="224"/>
      <c r="E1" s="224"/>
      <c r="F1" s="224"/>
      <c r="G1" s="224"/>
      <c r="H1" s="179"/>
    </row>
    <row r="2" spans="1:8" ht="9" customHeight="1" x14ac:dyDescent="0.2"/>
    <row r="3" spans="1:8" ht="15.75" x14ac:dyDescent="0.2">
      <c r="B3" s="237" t="s">
        <v>109</v>
      </c>
      <c r="C3" s="237"/>
      <c r="D3" s="237"/>
      <c r="E3" s="237"/>
      <c r="F3" s="237"/>
      <c r="G3" s="237"/>
    </row>
    <row r="4" spans="1:8" ht="9" customHeight="1" x14ac:dyDescent="0.2">
      <c r="B4" s="32"/>
      <c r="C4" s="32"/>
      <c r="D4" s="32"/>
      <c r="E4" s="32"/>
      <c r="F4" s="32"/>
      <c r="G4" s="32"/>
    </row>
    <row r="5" spans="1:8" ht="15.75" thickBot="1" x14ac:dyDescent="0.25">
      <c r="B5" s="33" t="s">
        <v>63</v>
      </c>
      <c r="C5" s="33"/>
      <c r="D5" s="33"/>
    </row>
    <row r="6" spans="1:8" ht="45" customHeight="1" x14ac:dyDescent="0.2">
      <c r="A6" s="71" t="s">
        <v>14</v>
      </c>
      <c r="B6" s="72" t="s">
        <v>133</v>
      </c>
      <c r="C6" s="73" t="s">
        <v>134</v>
      </c>
      <c r="D6" s="73" t="s">
        <v>135</v>
      </c>
      <c r="E6" s="74" t="s">
        <v>136</v>
      </c>
      <c r="F6" s="74" t="s">
        <v>137</v>
      </c>
      <c r="G6" s="166" t="s">
        <v>61</v>
      </c>
    </row>
    <row r="7" spans="1:8" x14ac:dyDescent="0.2">
      <c r="A7" s="39" t="s">
        <v>15</v>
      </c>
      <c r="B7" s="40" t="s">
        <v>57</v>
      </c>
      <c r="C7" s="40" t="s">
        <v>47</v>
      </c>
      <c r="D7" s="40" t="s">
        <v>62</v>
      </c>
      <c r="E7" s="69">
        <v>400</v>
      </c>
      <c r="F7" s="69">
        <v>264</v>
      </c>
      <c r="G7" s="41">
        <f t="shared" ref="G7:G38" si="0">IF(AND(E7&gt;0,F7&gt;0),F7/E7,"")</f>
        <v>0.66</v>
      </c>
    </row>
    <row r="8" spans="1:8" x14ac:dyDescent="0.2">
      <c r="A8" s="46">
        <v>1</v>
      </c>
      <c r="B8" s="47"/>
      <c r="C8" s="47"/>
      <c r="D8" s="47"/>
      <c r="E8" s="80"/>
      <c r="F8" s="80"/>
      <c r="G8" s="157" t="str">
        <f t="shared" si="0"/>
        <v/>
      </c>
      <c r="H8" s="145" t="str">
        <f>IF(AND(COUNTA(B8:F8)&gt;=1,COUNTA(B8:F8)&lt;5),"Error: This row is incomplete","")</f>
        <v/>
      </c>
    </row>
    <row r="9" spans="1:8" x14ac:dyDescent="0.2">
      <c r="A9" s="51">
        <v>2</v>
      </c>
      <c r="B9" s="47"/>
      <c r="C9" s="47"/>
      <c r="D9" s="47"/>
      <c r="E9" s="80"/>
      <c r="F9" s="80"/>
      <c r="G9" s="157" t="str">
        <f t="shared" si="0"/>
        <v/>
      </c>
      <c r="H9" s="145" t="str">
        <f t="shared" ref="H9:H72" si="1">IF(AND(COUNTA(B9:F9)&gt;=1,COUNTA(B9:F9)&lt;5),"Error: This row is incomplete","")</f>
        <v/>
      </c>
    </row>
    <row r="10" spans="1:8" x14ac:dyDescent="0.2">
      <c r="A10" s="51">
        <v>3</v>
      </c>
      <c r="B10" s="47"/>
      <c r="C10" s="47"/>
      <c r="D10" s="47"/>
      <c r="E10" s="80"/>
      <c r="F10" s="80"/>
      <c r="G10" s="157" t="str">
        <f t="shared" si="0"/>
        <v/>
      </c>
      <c r="H10" s="145" t="str">
        <f t="shared" si="1"/>
        <v/>
      </c>
    </row>
    <row r="11" spans="1:8" x14ac:dyDescent="0.2">
      <c r="A11" s="51">
        <v>4</v>
      </c>
      <c r="B11" s="47"/>
      <c r="C11" s="47"/>
      <c r="D11" s="47"/>
      <c r="E11" s="80"/>
      <c r="F11" s="80"/>
      <c r="G11" s="157" t="str">
        <f t="shared" si="0"/>
        <v/>
      </c>
      <c r="H11" s="145" t="str">
        <f t="shared" si="1"/>
        <v/>
      </c>
    </row>
    <row r="12" spans="1:8" x14ac:dyDescent="0.2">
      <c r="A12" s="51">
        <v>5</v>
      </c>
      <c r="B12" s="47"/>
      <c r="C12" s="47"/>
      <c r="D12" s="47"/>
      <c r="E12" s="80"/>
      <c r="F12" s="80"/>
      <c r="G12" s="157" t="str">
        <f t="shared" si="0"/>
        <v/>
      </c>
      <c r="H12" s="145" t="str">
        <f t="shared" si="1"/>
        <v/>
      </c>
    </row>
    <row r="13" spans="1:8" x14ac:dyDescent="0.2">
      <c r="A13" s="51">
        <v>6</v>
      </c>
      <c r="B13" s="47"/>
      <c r="C13" s="47"/>
      <c r="D13" s="47"/>
      <c r="E13" s="80"/>
      <c r="F13" s="80"/>
      <c r="G13" s="157" t="str">
        <f t="shared" si="0"/>
        <v/>
      </c>
      <c r="H13" s="145" t="str">
        <f t="shared" si="1"/>
        <v/>
      </c>
    </row>
    <row r="14" spans="1:8" x14ac:dyDescent="0.2">
      <c r="A14" s="51">
        <v>7</v>
      </c>
      <c r="B14" s="47"/>
      <c r="C14" s="47"/>
      <c r="D14" s="47"/>
      <c r="E14" s="80"/>
      <c r="F14" s="80"/>
      <c r="G14" s="157" t="str">
        <f t="shared" si="0"/>
        <v/>
      </c>
      <c r="H14" s="145" t="str">
        <f t="shared" si="1"/>
        <v/>
      </c>
    </row>
    <row r="15" spans="1:8" x14ac:dyDescent="0.2">
      <c r="A15" s="51">
        <v>8</v>
      </c>
      <c r="B15" s="47"/>
      <c r="C15" s="47"/>
      <c r="D15" s="47"/>
      <c r="E15" s="80"/>
      <c r="F15" s="80"/>
      <c r="G15" s="157" t="str">
        <f t="shared" si="0"/>
        <v/>
      </c>
      <c r="H15" s="145" t="str">
        <f t="shared" si="1"/>
        <v/>
      </c>
    </row>
    <row r="16" spans="1:8" x14ac:dyDescent="0.2">
      <c r="A16" s="51">
        <v>9</v>
      </c>
      <c r="B16" s="47"/>
      <c r="C16" s="47"/>
      <c r="D16" s="47"/>
      <c r="E16" s="80"/>
      <c r="F16" s="80"/>
      <c r="G16" s="157" t="str">
        <f t="shared" si="0"/>
        <v/>
      </c>
      <c r="H16" s="145" t="str">
        <f t="shared" si="1"/>
        <v/>
      </c>
    </row>
    <row r="17" spans="1:8" x14ac:dyDescent="0.2">
      <c r="A17" s="51">
        <v>10</v>
      </c>
      <c r="B17" s="47"/>
      <c r="C17" s="47"/>
      <c r="D17" s="47"/>
      <c r="E17" s="80"/>
      <c r="F17" s="80"/>
      <c r="G17" s="157" t="str">
        <f t="shared" si="0"/>
        <v/>
      </c>
      <c r="H17" s="145" t="str">
        <f t="shared" si="1"/>
        <v/>
      </c>
    </row>
    <row r="18" spans="1:8" x14ac:dyDescent="0.2">
      <c r="A18" s="51">
        <v>11</v>
      </c>
      <c r="B18" s="47"/>
      <c r="C18" s="47"/>
      <c r="D18" s="47"/>
      <c r="E18" s="80"/>
      <c r="F18" s="80"/>
      <c r="G18" s="157" t="str">
        <f t="shared" si="0"/>
        <v/>
      </c>
      <c r="H18" s="145" t="str">
        <f t="shared" si="1"/>
        <v/>
      </c>
    </row>
    <row r="19" spans="1:8" x14ac:dyDescent="0.2">
      <c r="A19" s="51">
        <v>12</v>
      </c>
      <c r="B19" s="47"/>
      <c r="C19" s="47"/>
      <c r="D19" s="47"/>
      <c r="E19" s="80"/>
      <c r="F19" s="80"/>
      <c r="G19" s="157" t="str">
        <f t="shared" si="0"/>
        <v/>
      </c>
      <c r="H19" s="145" t="str">
        <f t="shared" si="1"/>
        <v/>
      </c>
    </row>
    <row r="20" spans="1:8" x14ac:dyDescent="0.2">
      <c r="A20" s="51">
        <v>13</v>
      </c>
      <c r="B20" s="47"/>
      <c r="C20" s="47"/>
      <c r="D20" s="47"/>
      <c r="E20" s="80"/>
      <c r="F20" s="80"/>
      <c r="G20" s="157" t="str">
        <f t="shared" si="0"/>
        <v/>
      </c>
      <c r="H20" s="145" t="str">
        <f t="shared" si="1"/>
        <v/>
      </c>
    </row>
    <row r="21" spans="1:8" x14ac:dyDescent="0.2">
      <c r="A21" s="51">
        <v>14</v>
      </c>
      <c r="B21" s="47"/>
      <c r="C21" s="47"/>
      <c r="D21" s="47"/>
      <c r="E21" s="80"/>
      <c r="F21" s="80"/>
      <c r="G21" s="157" t="str">
        <f t="shared" si="0"/>
        <v/>
      </c>
      <c r="H21" s="145" t="str">
        <f t="shared" si="1"/>
        <v/>
      </c>
    </row>
    <row r="22" spans="1:8" x14ac:dyDescent="0.2">
      <c r="A22" s="51">
        <v>15</v>
      </c>
      <c r="B22" s="47"/>
      <c r="C22" s="47"/>
      <c r="D22" s="47"/>
      <c r="E22" s="80"/>
      <c r="F22" s="80"/>
      <c r="G22" s="157" t="str">
        <f t="shared" si="0"/>
        <v/>
      </c>
      <c r="H22" s="145" t="str">
        <f t="shared" si="1"/>
        <v/>
      </c>
    </row>
    <row r="23" spans="1:8" x14ac:dyDescent="0.2">
      <c r="A23" s="51">
        <v>16</v>
      </c>
      <c r="B23" s="47"/>
      <c r="C23" s="47"/>
      <c r="D23" s="47"/>
      <c r="E23" s="80"/>
      <c r="F23" s="80"/>
      <c r="G23" s="157" t="str">
        <f t="shared" si="0"/>
        <v/>
      </c>
      <c r="H23" s="145" t="str">
        <f t="shared" si="1"/>
        <v/>
      </c>
    </row>
    <row r="24" spans="1:8" x14ac:dyDescent="0.2">
      <c r="A24" s="51">
        <v>17</v>
      </c>
      <c r="B24" s="47"/>
      <c r="C24" s="47"/>
      <c r="D24" s="47"/>
      <c r="E24" s="80"/>
      <c r="F24" s="80"/>
      <c r="G24" s="157" t="str">
        <f t="shared" si="0"/>
        <v/>
      </c>
      <c r="H24" s="145" t="str">
        <f t="shared" si="1"/>
        <v/>
      </c>
    </row>
    <row r="25" spans="1:8" x14ac:dyDescent="0.2">
      <c r="A25" s="51">
        <v>18</v>
      </c>
      <c r="B25" s="47"/>
      <c r="C25" s="47"/>
      <c r="D25" s="47"/>
      <c r="E25" s="80"/>
      <c r="F25" s="80"/>
      <c r="G25" s="157" t="str">
        <f t="shared" si="0"/>
        <v/>
      </c>
      <c r="H25" s="145" t="str">
        <f t="shared" si="1"/>
        <v/>
      </c>
    </row>
    <row r="26" spans="1:8" x14ac:dyDescent="0.2">
      <c r="A26" s="51">
        <v>19</v>
      </c>
      <c r="B26" s="47"/>
      <c r="C26" s="47"/>
      <c r="D26" s="47"/>
      <c r="E26" s="80"/>
      <c r="F26" s="80"/>
      <c r="G26" s="157" t="str">
        <f t="shared" si="0"/>
        <v/>
      </c>
      <c r="H26" s="145" t="str">
        <f t="shared" si="1"/>
        <v/>
      </c>
    </row>
    <row r="27" spans="1:8" x14ac:dyDescent="0.2">
      <c r="A27" s="51">
        <v>20</v>
      </c>
      <c r="B27" s="47"/>
      <c r="C27" s="47"/>
      <c r="D27" s="47"/>
      <c r="E27" s="80"/>
      <c r="F27" s="80"/>
      <c r="G27" s="157" t="str">
        <f t="shared" si="0"/>
        <v/>
      </c>
      <c r="H27" s="145" t="str">
        <f t="shared" si="1"/>
        <v/>
      </c>
    </row>
    <row r="28" spans="1:8" x14ac:dyDescent="0.2">
      <c r="A28" s="51">
        <v>21</v>
      </c>
      <c r="B28" s="47"/>
      <c r="C28" s="47"/>
      <c r="D28" s="47"/>
      <c r="E28" s="80"/>
      <c r="F28" s="80"/>
      <c r="G28" s="157" t="str">
        <f t="shared" si="0"/>
        <v/>
      </c>
      <c r="H28" s="145" t="str">
        <f t="shared" si="1"/>
        <v/>
      </c>
    </row>
    <row r="29" spans="1:8" x14ac:dyDescent="0.2">
      <c r="A29" s="51">
        <v>22</v>
      </c>
      <c r="B29" s="47"/>
      <c r="C29" s="47"/>
      <c r="D29" s="47"/>
      <c r="E29" s="80"/>
      <c r="F29" s="80"/>
      <c r="G29" s="157" t="str">
        <f t="shared" si="0"/>
        <v/>
      </c>
      <c r="H29" s="145" t="str">
        <f t="shared" si="1"/>
        <v/>
      </c>
    </row>
    <row r="30" spans="1:8" x14ac:dyDescent="0.2">
      <c r="A30" s="51">
        <v>23</v>
      </c>
      <c r="B30" s="47"/>
      <c r="C30" s="47"/>
      <c r="D30" s="47"/>
      <c r="E30" s="80"/>
      <c r="F30" s="80"/>
      <c r="G30" s="157" t="str">
        <f t="shared" si="0"/>
        <v/>
      </c>
      <c r="H30" s="145" t="str">
        <f t="shared" si="1"/>
        <v/>
      </c>
    </row>
    <row r="31" spans="1:8" x14ac:dyDescent="0.2">
      <c r="A31" s="51">
        <v>24</v>
      </c>
      <c r="B31" s="47"/>
      <c r="C31" s="47"/>
      <c r="D31" s="47"/>
      <c r="E31" s="80"/>
      <c r="F31" s="80"/>
      <c r="G31" s="157" t="str">
        <f t="shared" si="0"/>
        <v/>
      </c>
      <c r="H31" s="145" t="str">
        <f t="shared" si="1"/>
        <v/>
      </c>
    </row>
    <row r="32" spans="1:8" ht="15.75" thickBot="1" x14ac:dyDescent="0.25">
      <c r="A32" s="52">
        <v>25</v>
      </c>
      <c r="B32" s="53"/>
      <c r="C32" s="53"/>
      <c r="D32" s="53"/>
      <c r="E32" s="81"/>
      <c r="F32" s="81"/>
      <c r="G32" s="158" t="str">
        <f t="shared" si="0"/>
        <v/>
      </c>
      <c r="H32" s="145" t="str">
        <f t="shared" si="1"/>
        <v/>
      </c>
    </row>
    <row r="33" spans="1:8" x14ac:dyDescent="0.2">
      <c r="A33" s="55">
        <v>26</v>
      </c>
      <c r="B33" s="56"/>
      <c r="C33" s="56"/>
      <c r="D33" s="56"/>
      <c r="E33" s="82"/>
      <c r="F33" s="82"/>
      <c r="G33" s="159" t="str">
        <f t="shared" si="0"/>
        <v/>
      </c>
      <c r="H33" s="145" t="str">
        <f t="shared" si="1"/>
        <v/>
      </c>
    </row>
    <row r="34" spans="1:8" x14ac:dyDescent="0.2">
      <c r="A34" s="51">
        <v>27</v>
      </c>
      <c r="B34" s="47"/>
      <c r="C34" s="47"/>
      <c r="D34" s="47"/>
      <c r="E34" s="80"/>
      <c r="F34" s="80"/>
      <c r="G34" s="157" t="str">
        <f t="shared" si="0"/>
        <v/>
      </c>
      <c r="H34" s="145" t="str">
        <f t="shared" si="1"/>
        <v/>
      </c>
    </row>
    <row r="35" spans="1:8" x14ac:dyDescent="0.2">
      <c r="A35" s="51">
        <v>28</v>
      </c>
      <c r="B35" s="47"/>
      <c r="C35" s="47"/>
      <c r="D35" s="47"/>
      <c r="E35" s="80"/>
      <c r="F35" s="80"/>
      <c r="G35" s="157" t="str">
        <f t="shared" si="0"/>
        <v/>
      </c>
      <c r="H35" s="145" t="str">
        <f t="shared" si="1"/>
        <v/>
      </c>
    </row>
    <row r="36" spans="1:8" x14ac:dyDescent="0.2">
      <c r="A36" s="51">
        <v>29</v>
      </c>
      <c r="B36" s="47"/>
      <c r="C36" s="47"/>
      <c r="D36" s="47"/>
      <c r="E36" s="80"/>
      <c r="F36" s="80"/>
      <c r="G36" s="157" t="str">
        <f t="shared" si="0"/>
        <v/>
      </c>
      <c r="H36" s="145" t="str">
        <f t="shared" si="1"/>
        <v/>
      </c>
    </row>
    <row r="37" spans="1:8" x14ac:dyDescent="0.2">
      <c r="A37" s="51">
        <v>30</v>
      </c>
      <c r="B37" s="47"/>
      <c r="C37" s="47"/>
      <c r="D37" s="47"/>
      <c r="E37" s="80"/>
      <c r="F37" s="80"/>
      <c r="G37" s="157" t="str">
        <f t="shared" si="0"/>
        <v/>
      </c>
      <c r="H37" s="145" t="str">
        <f t="shared" si="1"/>
        <v/>
      </c>
    </row>
    <row r="38" spans="1:8" x14ac:dyDescent="0.2">
      <c r="A38" s="51">
        <v>31</v>
      </c>
      <c r="B38" s="47"/>
      <c r="C38" s="47"/>
      <c r="D38" s="47"/>
      <c r="E38" s="80"/>
      <c r="F38" s="80"/>
      <c r="G38" s="157" t="str">
        <f t="shared" si="0"/>
        <v/>
      </c>
      <c r="H38" s="145" t="str">
        <f t="shared" si="1"/>
        <v/>
      </c>
    </row>
    <row r="39" spans="1:8" x14ac:dyDescent="0.2">
      <c r="A39" s="51">
        <v>32</v>
      </c>
      <c r="B39" s="47"/>
      <c r="C39" s="47"/>
      <c r="D39" s="47"/>
      <c r="E39" s="80"/>
      <c r="F39" s="80"/>
      <c r="G39" s="157" t="str">
        <f t="shared" ref="G39:G70" si="2">IF(AND(E39&gt;0,F39&gt;0),F39/E39,"")</f>
        <v/>
      </c>
      <c r="H39" s="145" t="str">
        <f t="shared" si="1"/>
        <v/>
      </c>
    </row>
    <row r="40" spans="1:8" x14ac:dyDescent="0.2">
      <c r="A40" s="51">
        <v>33</v>
      </c>
      <c r="B40" s="47"/>
      <c r="C40" s="47"/>
      <c r="D40" s="47"/>
      <c r="E40" s="80"/>
      <c r="F40" s="80"/>
      <c r="G40" s="157" t="str">
        <f t="shared" si="2"/>
        <v/>
      </c>
      <c r="H40" s="145" t="str">
        <f t="shared" si="1"/>
        <v/>
      </c>
    </row>
    <row r="41" spans="1:8" x14ac:dyDescent="0.2">
      <c r="A41" s="51">
        <v>34</v>
      </c>
      <c r="B41" s="47"/>
      <c r="C41" s="47"/>
      <c r="D41" s="47"/>
      <c r="E41" s="80"/>
      <c r="F41" s="80"/>
      <c r="G41" s="157" t="str">
        <f t="shared" si="2"/>
        <v/>
      </c>
      <c r="H41" s="145" t="str">
        <f t="shared" si="1"/>
        <v/>
      </c>
    </row>
    <row r="42" spans="1:8" x14ac:dyDescent="0.2">
      <c r="A42" s="51">
        <v>35</v>
      </c>
      <c r="B42" s="47"/>
      <c r="C42" s="47"/>
      <c r="D42" s="47"/>
      <c r="E42" s="80"/>
      <c r="F42" s="80"/>
      <c r="G42" s="157" t="str">
        <f t="shared" si="2"/>
        <v/>
      </c>
      <c r="H42" s="145" t="str">
        <f t="shared" si="1"/>
        <v/>
      </c>
    </row>
    <row r="43" spans="1:8" x14ac:dyDescent="0.2">
      <c r="A43" s="51">
        <v>36</v>
      </c>
      <c r="B43" s="47"/>
      <c r="C43" s="47"/>
      <c r="D43" s="47"/>
      <c r="E43" s="80"/>
      <c r="F43" s="80"/>
      <c r="G43" s="157" t="str">
        <f t="shared" si="2"/>
        <v/>
      </c>
      <c r="H43" s="145" t="str">
        <f t="shared" si="1"/>
        <v/>
      </c>
    </row>
    <row r="44" spans="1:8" x14ac:dyDescent="0.2">
      <c r="A44" s="51">
        <v>37</v>
      </c>
      <c r="B44" s="47"/>
      <c r="C44" s="47"/>
      <c r="D44" s="47"/>
      <c r="E44" s="80"/>
      <c r="F44" s="80"/>
      <c r="G44" s="157" t="str">
        <f t="shared" si="2"/>
        <v/>
      </c>
      <c r="H44" s="145" t="str">
        <f t="shared" si="1"/>
        <v/>
      </c>
    </row>
    <row r="45" spans="1:8" x14ac:dyDescent="0.2">
      <c r="A45" s="51">
        <v>38</v>
      </c>
      <c r="B45" s="47"/>
      <c r="C45" s="47"/>
      <c r="D45" s="47"/>
      <c r="E45" s="80"/>
      <c r="F45" s="80"/>
      <c r="G45" s="157" t="str">
        <f t="shared" si="2"/>
        <v/>
      </c>
      <c r="H45" s="145" t="str">
        <f t="shared" si="1"/>
        <v/>
      </c>
    </row>
    <row r="46" spans="1:8" x14ac:dyDescent="0.2">
      <c r="A46" s="51">
        <v>39</v>
      </c>
      <c r="B46" s="47"/>
      <c r="C46" s="47"/>
      <c r="D46" s="47"/>
      <c r="E46" s="80"/>
      <c r="F46" s="80"/>
      <c r="G46" s="157" t="str">
        <f t="shared" si="2"/>
        <v/>
      </c>
      <c r="H46" s="145" t="str">
        <f t="shared" si="1"/>
        <v/>
      </c>
    </row>
    <row r="47" spans="1:8" x14ac:dyDescent="0.2">
      <c r="A47" s="51">
        <v>40</v>
      </c>
      <c r="B47" s="47"/>
      <c r="C47" s="47"/>
      <c r="D47" s="47"/>
      <c r="E47" s="80"/>
      <c r="F47" s="80"/>
      <c r="G47" s="157" t="str">
        <f t="shared" si="2"/>
        <v/>
      </c>
      <c r="H47" s="145" t="str">
        <f t="shared" si="1"/>
        <v/>
      </c>
    </row>
    <row r="48" spans="1:8" x14ac:dyDescent="0.2">
      <c r="A48" s="51">
        <v>41</v>
      </c>
      <c r="B48" s="47"/>
      <c r="C48" s="47"/>
      <c r="D48" s="47"/>
      <c r="E48" s="80"/>
      <c r="F48" s="80"/>
      <c r="G48" s="157" t="str">
        <f t="shared" si="2"/>
        <v/>
      </c>
      <c r="H48" s="145" t="str">
        <f t="shared" si="1"/>
        <v/>
      </c>
    </row>
    <row r="49" spans="1:8" x14ac:dyDescent="0.2">
      <c r="A49" s="51">
        <v>42</v>
      </c>
      <c r="B49" s="47"/>
      <c r="C49" s="47"/>
      <c r="D49" s="47"/>
      <c r="E49" s="80"/>
      <c r="F49" s="80"/>
      <c r="G49" s="157" t="str">
        <f t="shared" si="2"/>
        <v/>
      </c>
      <c r="H49" s="145" t="str">
        <f t="shared" si="1"/>
        <v/>
      </c>
    </row>
    <row r="50" spans="1:8" x14ac:dyDescent="0.2">
      <c r="A50" s="51">
        <v>43</v>
      </c>
      <c r="B50" s="47"/>
      <c r="C50" s="47"/>
      <c r="D50" s="47"/>
      <c r="E50" s="80"/>
      <c r="F50" s="80"/>
      <c r="G50" s="157" t="str">
        <f t="shared" si="2"/>
        <v/>
      </c>
      <c r="H50" s="145" t="str">
        <f t="shared" si="1"/>
        <v/>
      </c>
    </row>
    <row r="51" spans="1:8" x14ac:dyDescent="0.2">
      <c r="A51" s="51">
        <v>44</v>
      </c>
      <c r="B51" s="47"/>
      <c r="C51" s="47"/>
      <c r="D51" s="47"/>
      <c r="E51" s="80"/>
      <c r="F51" s="80"/>
      <c r="G51" s="157" t="str">
        <f t="shared" si="2"/>
        <v/>
      </c>
      <c r="H51" s="145" t="str">
        <f t="shared" si="1"/>
        <v/>
      </c>
    </row>
    <row r="52" spans="1:8" x14ac:dyDescent="0.2">
      <c r="A52" s="51">
        <v>45</v>
      </c>
      <c r="B52" s="47"/>
      <c r="C52" s="47"/>
      <c r="D52" s="47"/>
      <c r="E52" s="80"/>
      <c r="F52" s="80"/>
      <c r="G52" s="157" t="str">
        <f t="shared" si="2"/>
        <v/>
      </c>
      <c r="H52" s="145" t="str">
        <f t="shared" si="1"/>
        <v/>
      </c>
    </row>
    <row r="53" spans="1:8" x14ac:dyDescent="0.2">
      <c r="A53" s="51">
        <v>46</v>
      </c>
      <c r="B53" s="47"/>
      <c r="C53" s="47"/>
      <c r="D53" s="47"/>
      <c r="E53" s="80"/>
      <c r="F53" s="80"/>
      <c r="G53" s="157" t="str">
        <f t="shared" si="2"/>
        <v/>
      </c>
      <c r="H53" s="145" t="str">
        <f t="shared" si="1"/>
        <v/>
      </c>
    </row>
    <row r="54" spans="1:8" x14ac:dyDescent="0.2">
      <c r="A54" s="51">
        <v>47</v>
      </c>
      <c r="B54" s="47"/>
      <c r="C54" s="47"/>
      <c r="D54" s="47"/>
      <c r="E54" s="80"/>
      <c r="F54" s="80"/>
      <c r="G54" s="157" t="str">
        <f t="shared" si="2"/>
        <v/>
      </c>
      <c r="H54" s="145" t="str">
        <f t="shared" si="1"/>
        <v/>
      </c>
    </row>
    <row r="55" spans="1:8" x14ac:dyDescent="0.2">
      <c r="A55" s="51">
        <v>48</v>
      </c>
      <c r="B55" s="47"/>
      <c r="C55" s="47"/>
      <c r="D55" s="47"/>
      <c r="E55" s="80"/>
      <c r="F55" s="80"/>
      <c r="G55" s="157" t="str">
        <f t="shared" si="2"/>
        <v/>
      </c>
      <c r="H55" s="145" t="str">
        <f t="shared" si="1"/>
        <v/>
      </c>
    </row>
    <row r="56" spans="1:8" x14ac:dyDescent="0.2">
      <c r="A56" s="51">
        <v>49</v>
      </c>
      <c r="B56" s="47"/>
      <c r="C56" s="47"/>
      <c r="D56" s="47"/>
      <c r="E56" s="80"/>
      <c r="F56" s="80"/>
      <c r="G56" s="157" t="str">
        <f t="shared" si="2"/>
        <v/>
      </c>
      <c r="H56" s="145" t="str">
        <f t="shared" si="1"/>
        <v/>
      </c>
    </row>
    <row r="57" spans="1:8" x14ac:dyDescent="0.2">
      <c r="A57" s="51">
        <v>50</v>
      </c>
      <c r="B57" s="47"/>
      <c r="C57" s="47"/>
      <c r="D57" s="47"/>
      <c r="E57" s="80"/>
      <c r="F57" s="80"/>
      <c r="G57" s="157" t="str">
        <f t="shared" si="2"/>
        <v/>
      </c>
      <c r="H57" s="145" t="str">
        <f t="shared" si="1"/>
        <v/>
      </c>
    </row>
    <row r="58" spans="1:8" x14ac:dyDescent="0.2">
      <c r="A58" s="51">
        <v>51</v>
      </c>
      <c r="B58" s="47"/>
      <c r="C58" s="47"/>
      <c r="D58" s="47"/>
      <c r="E58" s="80"/>
      <c r="F58" s="80"/>
      <c r="G58" s="157" t="str">
        <f t="shared" si="2"/>
        <v/>
      </c>
      <c r="H58" s="145" t="str">
        <f t="shared" si="1"/>
        <v/>
      </c>
    </row>
    <row r="59" spans="1:8" x14ac:dyDescent="0.2">
      <c r="A59" s="51">
        <v>52</v>
      </c>
      <c r="B59" s="47"/>
      <c r="C59" s="47"/>
      <c r="D59" s="47"/>
      <c r="E59" s="80"/>
      <c r="F59" s="80"/>
      <c r="G59" s="157" t="str">
        <f t="shared" si="2"/>
        <v/>
      </c>
      <c r="H59" s="145" t="str">
        <f t="shared" si="1"/>
        <v/>
      </c>
    </row>
    <row r="60" spans="1:8" x14ac:dyDescent="0.2">
      <c r="A60" s="51">
        <v>53</v>
      </c>
      <c r="B60" s="47"/>
      <c r="C60" s="47"/>
      <c r="D60" s="47"/>
      <c r="E60" s="80"/>
      <c r="F60" s="80"/>
      <c r="G60" s="157" t="str">
        <f t="shared" si="2"/>
        <v/>
      </c>
      <c r="H60" s="145" t="str">
        <f t="shared" si="1"/>
        <v/>
      </c>
    </row>
    <row r="61" spans="1:8" x14ac:dyDescent="0.2">
      <c r="A61" s="51">
        <v>54</v>
      </c>
      <c r="B61" s="47"/>
      <c r="C61" s="47"/>
      <c r="D61" s="47"/>
      <c r="E61" s="80"/>
      <c r="F61" s="80"/>
      <c r="G61" s="157" t="str">
        <f t="shared" si="2"/>
        <v/>
      </c>
      <c r="H61" s="145" t="str">
        <f t="shared" si="1"/>
        <v/>
      </c>
    </row>
    <row r="62" spans="1:8" x14ac:dyDescent="0.2">
      <c r="A62" s="51">
        <v>55</v>
      </c>
      <c r="B62" s="47"/>
      <c r="C62" s="47"/>
      <c r="D62" s="47"/>
      <c r="E62" s="80"/>
      <c r="F62" s="80"/>
      <c r="G62" s="157" t="str">
        <f t="shared" si="2"/>
        <v/>
      </c>
      <c r="H62" s="145" t="str">
        <f t="shared" si="1"/>
        <v/>
      </c>
    </row>
    <row r="63" spans="1:8" ht="15.75" thickBot="1" x14ac:dyDescent="0.25">
      <c r="A63" s="52">
        <v>56</v>
      </c>
      <c r="B63" s="58"/>
      <c r="C63" s="58"/>
      <c r="D63" s="58"/>
      <c r="E63" s="83"/>
      <c r="F63" s="83"/>
      <c r="G63" s="160" t="str">
        <f t="shared" si="2"/>
        <v/>
      </c>
      <c r="H63" s="145" t="str">
        <f t="shared" si="1"/>
        <v/>
      </c>
    </row>
    <row r="64" spans="1:8" x14ac:dyDescent="0.2">
      <c r="A64" s="55">
        <v>57</v>
      </c>
      <c r="B64" s="56"/>
      <c r="C64" s="56"/>
      <c r="D64" s="56"/>
      <c r="E64" s="82"/>
      <c r="F64" s="82"/>
      <c r="G64" s="159" t="str">
        <f t="shared" si="2"/>
        <v/>
      </c>
      <c r="H64" s="145" t="str">
        <f t="shared" si="1"/>
        <v/>
      </c>
    </row>
    <row r="65" spans="1:8" x14ac:dyDescent="0.2">
      <c r="A65" s="51">
        <v>58</v>
      </c>
      <c r="B65" s="47"/>
      <c r="C65" s="47"/>
      <c r="D65" s="47"/>
      <c r="E65" s="80"/>
      <c r="F65" s="80"/>
      <c r="G65" s="157" t="str">
        <f t="shared" si="2"/>
        <v/>
      </c>
      <c r="H65" s="145" t="str">
        <f t="shared" si="1"/>
        <v/>
      </c>
    </row>
    <row r="66" spans="1:8" x14ac:dyDescent="0.2">
      <c r="A66" s="51">
        <v>59</v>
      </c>
      <c r="B66" s="47"/>
      <c r="C66" s="47"/>
      <c r="D66" s="47"/>
      <c r="E66" s="80"/>
      <c r="F66" s="80"/>
      <c r="G66" s="157" t="str">
        <f t="shared" si="2"/>
        <v/>
      </c>
      <c r="H66" s="145" t="str">
        <f t="shared" si="1"/>
        <v/>
      </c>
    </row>
    <row r="67" spans="1:8" x14ac:dyDescent="0.2">
      <c r="A67" s="51">
        <v>60</v>
      </c>
      <c r="B67" s="47"/>
      <c r="C67" s="47"/>
      <c r="D67" s="47"/>
      <c r="E67" s="80"/>
      <c r="F67" s="80"/>
      <c r="G67" s="157" t="str">
        <f t="shared" si="2"/>
        <v/>
      </c>
      <c r="H67" s="145" t="str">
        <f t="shared" si="1"/>
        <v/>
      </c>
    </row>
    <row r="68" spans="1:8" x14ac:dyDescent="0.2">
      <c r="A68" s="51">
        <v>61</v>
      </c>
      <c r="B68" s="47"/>
      <c r="C68" s="47"/>
      <c r="D68" s="47"/>
      <c r="E68" s="80"/>
      <c r="F68" s="80"/>
      <c r="G68" s="157" t="str">
        <f t="shared" si="2"/>
        <v/>
      </c>
      <c r="H68" s="145" t="str">
        <f t="shared" si="1"/>
        <v/>
      </c>
    </row>
    <row r="69" spans="1:8" x14ac:dyDescent="0.2">
      <c r="A69" s="51">
        <v>62</v>
      </c>
      <c r="B69" s="47"/>
      <c r="C69" s="47"/>
      <c r="D69" s="47"/>
      <c r="E69" s="80"/>
      <c r="F69" s="80"/>
      <c r="G69" s="157" t="str">
        <f t="shared" si="2"/>
        <v/>
      </c>
      <c r="H69" s="145" t="str">
        <f t="shared" si="1"/>
        <v/>
      </c>
    </row>
    <row r="70" spans="1:8" x14ac:dyDescent="0.2">
      <c r="A70" s="51">
        <v>63</v>
      </c>
      <c r="B70" s="47"/>
      <c r="C70" s="47"/>
      <c r="D70" s="47"/>
      <c r="E70" s="80"/>
      <c r="F70" s="80"/>
      <c r="G70" s="157" t="str">
        <f t="shared" si="2"/>
        <v/>
      </c>
      <c r="H70" s="145" t="str">
        <f t="shared" si="1"/>
        <v/>
      </c>
    </row>
    <row r="71" spans="1:8" x14ac:dyDescent="0.2">
      <c r="A71" s="51">
        <v>64</v>
      </c>
      <c r="B71" s="47"/>
      <c r="C71" s="47"/>
      <c r="D71" s="47"/>
      <c r="E71" s="80"/>
      <c r="F71" s="80"/>
      <c r="G71" s="157" t="str">
        <f t="shared" ref="G71:G94" si="3">IF(AND(E71&gt;0,F71&gt;0),F71/E71,"")</f>
        <v/>
      </c>
      <c r="H71" s="145" t="str">
        <f t="shared" si="1"/>
        <v/>
      </c>
    </row>
    <row r="72" spans="1:8" x14ac:dyDescent="0.2">
      <c r="A72" s="51">
        <v>65</v>
      </c>
      <c r="B72" s="47"/>
      <c r="C72" s="47"/>
      <c r="D72" s="47"/>
      <c r="E72" s="80"/>
      <c r="F72" s="80"/>
      <c r="G72" s="157" t="str">
        <f t="shared" si="3"/>
        <v/>
      </c>
      <c r="H72" s="145" t="str">
        <f t="shared" si="1"/>
        <v/>
      </c>
    </row>
    <row r="73" spans="1:8" x14ac:dyDescent="0.2">
      <c r="A73" s="51">
        <v>66</v>
      </c>
      <c r="B73" s="47"/>
      <c r="C73" s="47"/>
      <c r="D73" s="47"/>
      <c r="E73" s="80"/>
      <c r="F73" s="80"/>
      <c r="G73" s="157" t="str">
        <f t="shared" si="3"/>
        <v/>
      </c>
      <c r="H73" s="145" t="str">
        <f t="shared" ref="H73:H94" si="4">IF(AND(COUNTA(B73:F73)&gt;=1,COUNTA(B73:F73)&lt;5),"Error: This row is incomplete","")</f>
        <v/>
      </c>
    </row>
    <row r="74" spans="1:8" x14ac:dyDescent="0.2">
      <c r="A74" s="51">
        <v>67</v>
      </c>
      <c r="B74" s="47"/>
      <c r="C74" s="47"/>
      <c r="D74" s="47"/>
      <c r="E74" s="80"/>
      <c r="F74" s="80"/>
      <c r="G74" s="157" t="str">
        <f t="shared" si="3"/>
        <v/>
      </c>
      <c r="H74" s="145" t="str">
        <f t="shared" si="4"/>
        <v/>
      </c>
    </row>
    <row r="75" spans="1:8" x14ac:dyDescent="0.2">
      <c r="A75" s="51">
        <v>68</v>
      </c>
      <c r="B75" s="47"/>
      <c r="C75" s="47"/>
      <c r="D75" s="47"/>
      <c r="E75" s="80"/>
      <c r="F75" s="80"/>
      <c r="G75" s="157" t="str">
        <f t="shared" si="3"/>
        <v/>
      </c>
      <c r="H75" s="145" t="str">
        <f t="shared" si="4"/>
        <v/>
      </c>
    </row>
    <row r="76" spans="1:8" x14ac:dyDescent="0.2">
      <c r="A76" s="51">
        <v>69</v>
      </c>
      <c r="B76" s="47"/>
      <c r="C76" s="47"/>
      <c r="D76" s="47"/>
      <c r="E76" s="80"/>
      <c r="F76" s="80"/>
      <c r="G76" s="157" t="str">
        <f t="shared" si="3"/>
        <v/>
      </c>
      <c r="H76" s="145" t="str">
        <f t="shared" si="4"/>
        <v/>
      </c>
    </row>
    <row r="77" spans="1:8" x14ac:dyDescent="0.2">
      <c r="A77" s="51">
        <v>70</v>
      </c>
      <c r="B77" s="47"/>
      <c r="C77" s="47"/>
      <c r="D77" s="47"/>
      <c r="E77" s="80"/>
      <c r="F77" s="80"/>
      <c r="G77" s="157" t="str">
        <f t="shared" si="3"/>
        <v/>
      </c>
      <c r="H77" s="145" t="str">
        <f t="shared" si="4"/>
        <v/>
      </c>
    </row>
    <row r="78" spans="1:8" x14ac:dyDescent="0.2">
      <c r="A78" s="51">
        <v>71</v>
      </c>
      <c r="B78" s="47"/>
      <c r="C78" s="47"/>
      <c r="D78" s="47"/>
      <c r="E78" s="80"/>
      <c r="F78" s="80"/>
      <c r="G78" s="157" t="str">
        <f t="shared" si="3"/>
        <v/>
      </c>
      <c r="H78" s="145" t="str">
        <f t="shared" si="4"/>
        <v/>
      </c>
    </row>
    <row r="79" spans="1:8" x14ac:dyDescent="0.2">
      <c r="A79" s="51">
        <v>72</v>
      </c>
      <c r="B79" s="47"/>
      <c r="C79" s="47"/>
      <c r="D79" s="47"/>
      <c r="E79" s="80"/>
      <c r="F79" s="80"/>
      <c r="G79" s="157" t="str">
        <f t="shared" si="3"/>
        <v/>
      </c>
      <c r="H79" s="145" t="str">
        <f t="shared" si="4"/>
        <v/>
      </c>
    </row>
    <row r="80" spans="1:8" x14ac:dyDescent="0.2">
      <c r="A80" s="51">
        <v>73</v>
      </c>
      <c r="B80" s="47"/>
      <c r="C80" s="47"/>
      <c r="D80" s="47"/>
      <c r="E80" s="80"/>
      <c r="F80" s="80"/>
      <c r="G80" s="157" t="str">
        <f t="shared" si="3"/>
        <v/>
      </c>
      <c r="H80" s="145" t="str">
        <f t="shared" si="4"/>
        <v/>
      </c>
    </row>
    <row r="81" spans="1:8" x14ac:dyDescent="0.2">
      <c r="A81" s="51">
        <v>74</v>
      </c>
      <c r="B81" s="47"/>
      <c r="C81" s="47"/>
      <c r="D81" s="47"/>
      <c r="E81" s="80"/>
      <c r="F81" s="80"/>
      <c r="G81" s="157" t="str">
        <f t="shared" si="3"/>
        <v/>
      </c>
      <c r="H81" s="145" t="str">
        <f t="shared" si="4"/>
        <v/>
      </c>
    </row>
    <row r="82" spans="1:8" x14ac:dyDescent="0.2">
      <c r="A82" s="51">
        <v>75</v>
      </c>
      <c r="B82" s="47"/>
      <c r="C82" s="47"/>
      <c r="D82" s="47"/>
      <c r="E82" s="80"/>
      <c r="F82" s="80"/>
      <c r="G82" s="157" t="str">
        <f t="shared" si="3"/>
        <v/>
      </c>
      <c r="H82" s="145" t="str">
        <f t="shared" si="4"/>
        <v/>
      </c>
    </row>
    <row r="83" spans="1:8" x14ac:dyDescent="0.2">
      <c r="A83" s="51">
        <v>76</v>
      </c>
      <c r="B83" s="47"/>
      <c r="C83" s="47"/>
      <c r="D83" s="47"/>
      <c r="E83" s="80"/>
      <c r="F83" s="80"/>
      <c r="G83" s="157" t="str">
        <f t="shared" si="3"/>
        <v/>
      </c>
      <c r="H83" s="145" t="str">
        <f t="shared" si="4"/>
        <v/>
      </c>
    </row>
    <row r="84" spans="1:8" x14ac:dyDescent="0.2">
      <c r="A84" s="51">
        <v>77</v>
      </c>
      <c r="B84" s="47"/>
      <c r="C84" s="47"/>
      <c r="D84" s="47"/>
      <c r="E84" s="80"/>
      <c r="F84" s="80"/>
      <c r="G84" s="157" t="str">
        <f t="shared" si="3"/>
        <v/>
      </c>
      <c r="H84" s="145" t="str">
        <f t="shared" si="4"/>
        <v/>
      </c>
    </row>
    <row r="85" spans="1:8" x14ac:dyDescent="0.2">
      <c r="A85" s="51">
        <v>78</v>
      </c>
      <c r="B85" s="47"/>
      <c r="C85" s="47"/>
      <c r="D85" s="47"/>
      <c r="E85" s="80"/>
      <c r="F85" s="80"/>
      <c r="G85" s="157" t="str">
        <f t="shared" si="3"/>
        <v/>
      </c>
      <c r="H85" s="145" t="str">
        <f t="shared" si="4"/>
        <v/>
      </c>
    </row>
    <row r="86" spans="1:8" x14ac:dyDescent="0.2">
      <c r="A86" s="51">
        <v>79</v>
      </c>
      <c r="B86" s="47"/>
      <c r="C86" s="47"/>
      <c r="D86" s="47"/>
      <c r="E86" s="80"/>
      <c r="F86" s="80"/>
      <c r="G86" s="157" t="str">
        <f t="shared" si="3"/>
        <v/>
      </c>
      <c r="H86" s="145" t="str">
        <f t="shared" si="4"/>
        <v/>
      </c>
    </row>
    <row r="87" spans="1:8" x14ac:dyDescent="0.2">
      <c r="A87" s="51">
        <v>80</v>
      </c>
      <c r="B87" s="47"/>
      <c r="C87" s="47"/>
      <c r="D87" s="47"/>
      <c r="E87" s="80"/>
      <c r="F87" s="80"/>
      <c r="G87" s="157" t="str">
        <f t="shared" si="3"/>
        <v/>
      </c>
      <c r="H87" s="145" t="str">
        <f t="shared" si="4"/>
        <v/>
      </c>
    </row>
    <row r="88" spans="1:8" x14ac:dyDescent="0.2">
      <c r="A88" s="51">
        <v>81</v>
      </c>
      <c r="B88" s="47"/>
      <c r="C88" s="47"/>
      <c r="D88" s="47"/>
      <c r="E88" s="80"/>
      <c r="F88" s="80"/>
      <c r="G88" s="157" t="str">
        <f t="shared" si="3"/>
        <v/>
      </c>
      <c r="H88" s="145" t="str">
        <f t="shared" si="4"/>
        <v/>
      </c>
    </row>
    <row r="89" spans="1:8" x14ac:dyDescent="0.2">
      <c r="A89" s="51">
        <v>82</v>
      </c>
      <c r="B89" s="47"/>
      <c r="C89" s="47"/>
      <c r="D89" s="47"/>
      <c r="E89" s="80"/>
      <c r="F89" s="80"/>
      <c r="G89" s="157" t="str">
        <f t="shared" si="3"/>
        <v/>
      </c>
      <c r="H89" s="145" t="str">
        <f t="shared" si="4"/>
        <v/>
      </c>
    </row>
    <row r="90" spans="1:8" x14ac:dyDescent="0.2">
      <c r="A90" s="51">
        <v>83</v>
      </c>
      <c r="B90" s="47"/>
      <c r="C90" s="47"/>
      <c r="D90" s="47"/>
      <c r="E90" s="80"/>
      <c r="F90" s="80"/>
      <c r="G90" s="157" t="str">
        <f t="shared" si="3"/>
        <v/>
      </c>
      <c r="H90" s="145" t="str">
        <f t="shared" si="4"/>
        <v/>
      </c>
    </row>
    <row r="91" spans="1:8" x14ac:dyDescent="0.2">
      <c r="A91" s="51">
        <v>84</v>
      </c>
      <c r="B91" s="47"/>
      <c r="C91" s="47"/>
      <c r="D91" s="47"/>
      <c r="E91" s="80"/>
      <c r="F91" s="80"/>
      <c r="G91" s="157" t="str">
        <f t="shared" si="3"/>
        <v/>
      </c>
      <c r="H91" s="145" t="str">
        <f t="shared" si="4"/>
        <v/>
      </c>
    </row>
    <row r="92" spans="1:8" x14ac:dyDescent="0.2">
      <c r="A92" s="51">
        <v>85</v>
      </c>
      <c r="B92" s="47"/>
      <c r="C92" s="47"/>
      <c r="D92" s="47"/>
      <c r="E92" s="80"/>
      <c r="F92" s="80"/>
      <c r="G92" s="157" t="str">
        <f t="shared" si="3"/>
        <v/>
      </c>
      <c r="H92" s="145" t="str">
        <f t="shared" si="4"/>
        <v/>
      </c>
    </row>
    <row r="93" spans="1:8" x14ac:dyDescent="0.2">
      <c r="A93" s="51">
        <v>86</v>
      </c>
      <c r="B93" s="47"/>
      <c r="C93" s="47"/>
      <c r="D93" s="47"/>
      <c r="E93" s="80"/>
      <c r="F93" s="80"/>
      <c r="G93" s="157" t="str">
        <f t="shared" si="3"/>
        <v/>
      </c>
      <c r="H93" s="145" t="str">
        <f t="shared" si="4"/>
        <v/>
      </c>
    </row>
    <row r="94" spans="1:8" ht="15.75" thickBot="1" x14ac:dyDescent="0.25">
      <c r="A94" s="52">
        <v>87</v>
      </c>
      <c r="B94" s="58"/>
      <c r="C94" s="58"/>
      <c r="D94" s="58"/>
      <c r="E94" s="83"/>
      <c r="F94" s="83"/>
      <c r="G94" s="160" t="str">
        <f t="shared" si="3"/>
        <v/>
      </c>
      <c r="H94" s="145" t="str">
        <f t="shared" si="4"/>
        <v/>
      </c>
    </row>
  </sheetData>
  <sheetProtection algorithmName="SHA-512" hashValue="EKpommXVng6/RkBnkEAd/vVMaA3lL3el9rPJdPD9jT1e58med+j39Wbr7QBTc4nSrd1vj8TiWaelfSgzoXdMVw==" saltValue="xRCBn0FEhn7b7m9UrImtVQ==" spinCount="100000" sheet="1" objects="1" scenarios="1"/>
  <mergeCells count="2">
    <mergeCell ref="A1:G1"/>
    <mergeCell ref="B3:G3"/>
  </mergeCells>
  <conditionalFormatting sqref="B8:F95">
    <cfRule type="expression" dxfId="14" priority="1">
      <formula>IF(AND(ISBLANK(B8),COUNTA($B8:$F8)&gt;=1),TRUE,FALSE)</formula>
    </cfRule>
  </conditionalFormatting>
  <dataValidations count="9">
    <dataValidation type="list" allowBlank="1" showInputMessage="1" showErrorMessage="1" sqref="B8:B94">
      <formula1>Tiers</formula1>
    </dataValidation>
    <dataValidation type="list" allowBlank="1" showInputMessage="1" showErrorMessage="1" sqref="C8:C94">
      <formula1>Coaching</formula1>
    </dataValidation>
    <dataValidation type="decimal" operator="greaterThanOrEqual" allowBlank="1" showInputMessage="1" showErrorMessage="1" error="Please enter a valid number." sqref="G9:G94 E8:F94">
      <formula1>0</formula1>
    </dataValidation>
    <dataValidation operator="greaterThanOrEqual" allowBlank="1" showInputMessage="1" showErrorMessage="1" error="Please enter a valid number." sqref="G8"/>
    <dataValidation allowBlank="1" showInputMessage="1" showErrorMessage="1" prompt="Select the rate tier for each individual who received Job Coaching services._x000a__x000a_If an individual changed tier during the year, report them on two lines with hours worked and job coaching hours reported for the specific time they were in a given tier." sqref="B6"/>
    <dataValidation allowBlank="1" showInputMessage="1" showErrorMessage="1" prompt="Select the job coaching 'stage' for each individual. _x000a__x000a_If an individual changed stage during the year, report them on two lines with hours worked and job coaching hours reported for the specific time they were in a given stage." sqref="C6"/>
    <dataValidation allowBlank="1" showInputMessage="1" showErrorMessage="1" prompt="Report the name of the indvidual's employer. _x000a__x000a_If an individual changed employer during the year, report them on two lines with hours worked and job coaching hours reported for the specific time they were with a given employer." sqref="D6"/>
    <dataValidation allowBlank="1" showInputMessage="1" showErrorMessage="1" prompt="Report the total hours worked by each individual in the past 12 months." sqref="E6"/>
    <dataValidation allowBlank="1" showInputMessage="1" showErrorMessage="1" prompt="Report the total hours of direct Job Coaching services provided for each individual in the past 12 months." sqref="F6"/>
  </dataValidations>
  <printOptions horizontalCentered="1"/>
  <pageMargins left="0.25" right="0.25"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6"/>
  <sheetViews>
    <sheetView showGridLines="0" zoomScaleNormal="100" zoomScaleSheetLayoutView="100" workbookViewId="0">
      <selection activeCell="D11" sqref="D11"/>
    </sheetView>
  </sheetViews>
  <sheetFormatPr defaultRowHeight="15" x14ac:dyDescent="0.2"/>
  <cols>
    <col min="1" max="1" width="5.7109375" style="17" customWidth="1"/>
    <col min="2" max="2" width="80.7109375" style="18" customWidth="1"/>
    <col min="3" max="3" width="9.5703125" style="17" customWidth="1"/>
    <col min="4" max="4" width="18.7109375" style="17" customWidth="1"/>
    <col min="5" max="6" width="11.42578125" style="17" customWidth="1"/>
    <col min="7" max="7" width="3.7109375" style="14" customWidth="1"/>
    <col min="8" max="16384" width="9.140625" style="18"/>
  </cols>
  <sheetData>
    <row r="1" spans="1:12" s="14" customFormat="1" ht="14.25" x14ac:dyDescent="0.2">
      <c r="A1" s="224" t="str">
        <f>IF(ISBLANK('Contact Info &amp; Revenues'!C7),"",'Contact Info &amp; Revenues'!C7)</f>
        <v/>
      </c>
      <c r="B1" s="224"/>
      <c r="C1" s="147"/>
      <c r="D1" s="147"/>
      <c r="E1" s="147"/>
      <c r="F1" s="147"/>
    </row>
    <row r="2" spans="1:12" s="14" customFormat="1" x14ac:dyDescent="0.2">
      <c r="A2" s="15"/>
      <c r="B2" s="16"/>
      <c r="C2" s="16"/>
      <c r="D2" s="16"/>
      <c r="E2" s="16"/>
      <c r="F2" s="16"/>
    </row>
    <row r="3" spans="1:12" s="14" customFormat="1" ht="14.25" x14ac:dyDescent="0.2">
      <c r="A3" s="258" t="s">
        <v>111</v>
      </c>
      <c r="B3" s="258"/>
      <c r="C3" s="258"/>
      <c r="D3" s="258"/>
      <c r="E3" s="258"/>
      <c r="F3" s="258"/>
    </row>
    <row r="4" spans="1:12" s="14" customFormat="1" ht="14.25" x14ac:dyDescent="0.2">
      <c r="A4" s="178"/>
      <c r="B4" s="178"/>
      <c r="C4" s="178"/>
      <c r="D4" s="178"/>
      <c r="E4" s="178"/>
      <c r="F4" s="178"/>
    </row>
    <row r="5" spans="1:12" ht="15.75" thickBot="1" x14ac:dyDescent="0.25">
      <c r="A5" s="167" t="s">
        <v>85</v>
      </c>
      <c r="L5" s="14"/>
    </row>
    <row r="6" spans="1:12" s="19" customFormat="1" ht="60" customHeight="1" x14ac:dyDescent="0.2">
      <c r="A6" s="77" t="s">
        <v>14</v>
      </c>
      <c r="B6" s="78" t="s">
        <v>32</v>
      </c>
      <c r="C6" s="79" t="s">
        <v>33</v>
      </c>
      <c r="D6" s="169" t="s">
        <v>113</v>
      </c>
      <c r="E6" s="86" t="s">
        <v>73</v>
      </c>
      <c r="F6" s="84" t="s">
        <v>64</v>
      </c>
      <c r="G6" s="171"/>
      <c r="L6" s="14"/>
    </row>
    <row r="7" spans="1:12" s="23" customFormat="1" x14ac:dyDescent="0.2">
      <c r="A7" s="75"/>
      <c r="B7" s="43" t="s">
        <v>67</v>
      </c>
      <c r="C7" s="44"/>
      <c r="D7" s="76"/>
      <c r="E7" s="76"/>
      <c r="F7" s="85"/>
      <c r="G7" s="172"/>
    </row>
    <row r="8" spans="1:12" s="23" customFormat="1" x14ac:dyDescent="0.2">
      <c r="A8" s="28">
        <v>1</v>
      </c>
      <c r="B8" s="21" t="s">
        <v>34</v>
      </c>
      <c r="C8" s="24">
        <v>38</v>
      </c>
      <c r="D8" s="183"/>
      <c r="E8" s="184"/>
      <c r="F8" s="42"/>
      <c r="G8" s="172"/>
    </row>
    <row r="9" spans="1:12" s="23" customFormat="1" x14ac:dyDescent="0.2">
      <c r="A9" s="20">
        <f t="shared" ref="A9:A25" si="0">+A8+1</f>
        <v>2</v>
      </c>
      <c r="B9" s="22" t="s">
        <v>114</v>
      </c>
      <c r="C9" s="25">
        <v>33.5</v>
      </c>
      <c r="D9" s="185"/>
      <c r="E9" s="184"/>
      <c r="F9" s="67"/>
      <c r="G9" s="172"/>
    </row>
    <row r="10" spans="1:12" s="23" customFormat="1" ht="15.75" x14ac:dyDescent="0.2">
      <c r="A10" s="20">
        <f t="shared" si="0"/>
        <v>3</v>
      </c>
      <c r="B10" s="22" t="s">
        <v>45</v>
      </c>
      <c r="C10" s="25">
        <v>0</v>
      </c>
      <c r="D10" s="185"/>
      <c r="E10" s="184"/>
      <c r="F10" s="67"/>
      <c r="G10" s="186" t="s">
        <v>93</v>
      </c>
    </row>
    <row r="11" spans="1:12" s="23" customFormat="1" x14ac:dyDescent="0.2">
      <c r="A11" s="20">
        <f t="shared" si="0"/>
        <v>4</v>
      </c>
      <c r="B11" s="22" t="s">
        <v>35</v>
      </c>
      <c r="C11" s="25">
        <v>0.5</v>
      </c>
      <c r="D11" s="68"/>
      <c r="E11" s="187"/>
      <c r="F11" s="67"/>
      <c r="G11" s="172"/>
    </row>
    <row r="12" spans="1:12" s="23" customFormat="1" x14ac:dyDescent="0.2">
      <c r="A12" s="20">
        <f t="shared" si="0"/>
        <v>5</v>
      </c>
      <c r="B12" s="22" t="s">
        <v>48</v>
      </c>
      <c r="C12" s="25">
        <v>1.5</v>
      </c>
      <c r="D12" s="185"/>
      <c r="E12" s="188"/>
      <c r="F12" s="67"/>
      <c r="G12" s="172"/>
    </row>
    <row r="13" spans="1:12" s="23" customFormat="1" x14ac:dyDescent="0.2">
      <c r="A13" s="20">
        <f t="shared" si="0"/>
        <v>6</v>
      </c>
      <c r="B13" s="22" t="s">
        <v>65</v>
      </c>
      <c r="C13" s="25">
        <v>0</v>
      </c>
      <c r="D13" s="68"/>
      <c r="E13" s="187"/>
      <c r="F13" s="67"/>
      <c r="G13" s="172"/>
    </row>
    <row r="14" spans="1:12" s="23" customFormat="1" x14ac:dyDescent="0.2">
      <c r="A14" s="20">
        <f t="shared" si="0"/>
        <v>7</v>
      </c>
      <c r="B14" s="22" t="s">
        <v>68</v>
      </c>
      <c r="C14" s="25">
        <v>0</v>
      </c>
      <c r="D14" s="68"/>
      <c r="E14" s="187"/>
      <c r="F14" s="67"/>
      <c r="G14" s="172"/>
    </row>
    <row r="15" spans="1:12" s="23" customFormat="1" x14ac:dyDescent="0.2">
      <c r="A15" s="20">
        <f t="shared" si="0"/>
        <v>8</v>
      </c>
      <c r="B15" s="168" t="s">
        <v>36</v>
      </c>
      <c r="C15" s="25">
        <v>2</v>
      </c>
      <c r="D15" s="68"/>
      <c r="E15" s="187"/>
      <c r="F15" s="67"/>
      <c r="G15" s="172"/>
    </row>
    <row r="16" spans="1:12" s="23" customFormat="1" x14ac:dyDescent="0.2">
      <c r="A16" s="20">
        <f t="shared" si="0"/>
        <v>9</v>
      </c>
      <c r="B16" s="168" t="s">
        <v>66</v>
      </c>
      <c r="C16" s="25">
        <v>0</v>
      </c>
      <c r="D16" s="68"/>
      <c r="E16" s="187"/>
      <c r="F16" s="67"/>
      <c r="G16" s="172"/>
    </row>
    <row r="17" spans="1:8" s="23" customFormat="1" ht="15.75" x14ac:dyDescent="0.2">
      <c r="A17" s="20">
        <f t="shared" si="0"/>
        <v>10</v>
      </c>
      <c r="B17" s="168" t="s">
        <v>69</v>
      </c>
      <c r="C17" s="25">
        <v>0</v>
      </c>
      <c r="D17" s="68"/>
      <c r="E17" s="187"/>
      <c r="F17" s="67"/>
      <c r="G17" s="186" t="s">
        <v>93</v>
      </c>
    </row>
    <row r="18" spans="1:8" s="23" customFormat="1" ht="15.75" x14ac:dyDescent="0.2">
      <c r="A18" s="20">
        <f t="shared" si="0"/>
        <v>11</v>
      </c>
      <c r="B18" s="168" t="s">
        <v>70</v>
      </c>
      <c r="C18" s="25">
        <v>0</v>
      </c>
      <c r="D18" s="68"/>
      <c r="E18" s="187"/>
      <c r="F18" s="67"/>
      <c r="G18" s="186" t="s">
        <v>93</v>
      </c>
    </row>
    <row r="19" spans="1:8" s="23" customFormat="1" ht="15.75" x14ac:dyDescent="0.2">
      <c r="A19" s="20">
        <f t="shared" si="0"/>
        <v>12</v>
      </c>
      <c r="B19" s="168" t="s">
        <v>71</v>
      </c>
      <c r="C19" s="25">
        <v>0</v>
      </c>
      <c r="D19" s="68"/>
      <c r="E19" s="187"/>
      <c r="F19" s="67"/>
      <c r="G19" s="186" t="s">
        <v>93</v>
      </c>
    </row>
    <row r="20" spans="1:8" s="23" customFormat="1" ht="15.75" x14ac:dyDescent="0.2">
      <c r="A20" s="20">
        <f t="shared" si="0"/>
        <v>13</v>
      </c>
      <c r="B20" s="168" t="s">
        <v>108</v>
      </c>
      <c r="C20" s="25">
        <v>0.5</v>
      </c>
      <c r="D20" s="185"/>
      <c r="E20" s="184"/>
      <c r="F20" s="67"/>
      <c r="G20" s="186" t="s">
        <v>93</v>
      </c>
    </row>
    <row r="21" spans="1:8" s="23" customFormat="1" ht="15.75" x14ac:dyDescent="0.2">
      <c r="A21" s="20">
        <f t="shared" si="0"/>
        <v>14</v>
      </c>
      <c r="B21" s="154" t="s">
        <v>38</v>
      </c>
      <c r="C21" s="25">
        <v>0</v>
      </c>
      <c r="D21" s="185"/>
      <c r="E21" s="184"/>
      <c r="F21" s="67"/>
      <c r="G21" s="186" t="s">
        <v>93</v>
      </c>
      <c r="H21" s="192" t="str">
        <f>IF(AND(F21&gt;0,OR(B21="Other activities [type description here]",B21="")),"Error: No description for reported time","")</f>
        <v/>
      </c>
    </row>
    <row r="22" spans="1:8" s="23" customFormat="1" ht="15.75" x14ac:dyDescent="0.2">
      <c r="A22" s="20">
        <f t="shared" si="0"/>
        <v>15</v>
      </c>
      <c r="B22" s="154" t="s">
        <v>38</v>
      </c>
      <c r="C22" s="25">
        <v>0</v>
      </c>
      <c r="D22" s="185"/>
      <c r="E22" s="184"/>
      <c r="F22" s="67"/>
      <c r="G22" s="186"/>
      <c r="H22" s="192" t="str">
        <f>IF(AND(F22&gt;0,OR(B22="Other activities [type description here]",B22="")),"Error: No description for reported time","")</f>
        <v/>
      </c>
    </row>
    <row r="23" spans="1:8" s="23" customFormat="1" ht="15.75" x14ac:dyDescent="0.2">
      <c r="A23" s="20">
        <f t="shared" si="0"/>
        <v>16</v>
      </c>
      <c r="B23" s="154" t="s">
        <v>38</v>
      </c>
      <c r="C23" s="25">
        <v>0</v>
      </c>
      <c r="D23" s="185"/>
      <c r="E23" s="184"/>
      <c r="F23" s="67"/>
      <c r="G23" s="186"/>
      <c r="H23" s="192" t="str">
        <f>IF(AND(F23&gt;0,OR(B23="Other activities [type description here]",B23="")),"Error: No description for reported time","")</f>
        <v/>
      </c>
    </row>
    <row r="24" spans="1:8" s="23" customFormat="1" ht="15.75" x14ac:dyDescent="0.2">
      <c r="A24" s="20">
        <f t="shared" si="0"/>
        <v>17</v>
      </c>
      <c r="B24" s="27" t="str">
        <f>CONCATENATE("Has all time been allocated? (Total hours from Line ",A8," should equal sum of Lines ",A9," - ",A23,")")</f>
        <v>Has all time been allocated? (Total hours from Line 1 should equal sum of Lines 2 - 16)</v>
      </c>
      <c r="C24" s="25" t="str">
        <f>IF(C8=SUM(C9:C23),"Yes","No")</f>
        <v>Yes</v>
      </c>
      <c r="D24" s="162"/>
      <c r="E24" s="163"/>
      <c r="F24" s="66" t="str">
        <f>IF(F8=SUM(F9:F23),"Yes","No")</f>
        <v>Yes</v>
      </c>
      <c r="G24" s="186" t="s">
        <v>93</v>
      </c>
      <c r="H24" s="192" t="str">
        <f>IF(F24="No","Error: Total of hours on Lines 2 through 16 not equal to Line 1","")</f>
        <v/>
      </c>
    </row>
    <row r="25" spans="1:8" s="23" customFormat="1" ht="16.5" thickBot="1" x14ac:dyDescent="0.25">
      <c r="A25" s="26">
        <f t="shared" si="0"/>
        <v>18</v>
      </c>
      <c r="B25" s="45" t="s">
        <v>112</v>
      </c>
      <c r="C25" s="29">
        <v>9</v>
      </c>
      <c r="D25" s="164"/>
      <c r="E25" s="164"/>
      <c r="F25" s="161"/>
      <c r="G25" s="189" t="s">
        <v>93</v>
      </c>
      <c r="H25" s="192"/>
    </row>
    <row r="36" spans="2:2" x14ac:dyDescent="0.25">
      <c r="B36" s="190"/>
    </row>
  </sheetData>
  <sheetProtection algorithmName="SHA-512" hashValue="KfrAjApqpL90wa8tTJ5K0tjXRgNjh8rmQTX/WO7YrsOPbtHksWJvGBu+Xz672XQC9RGYhD4+gZ+YJ0FZNBlZIA==" saltValue="6+bm/zjhMj2TGsMyBI4PnA==" spinCount="100000" sheet="1" objects="1" scenarios="1"/>
  <mergeCells count="2">
    <mergeCell ref="A3:F3"/>
    <mergeCell ref="A1:B1"/>
  </mergeCells>
  <conditionalFormatting sqref="F8:F23">
    <cfRule type="expression" dxfId="13" priority="10" stopIfTrue="1">
      <formula>IF(AND(ISTEXT(D8),D8&lt;&gt;"Job Coach"),TRUE,FALSE)</formula>
    </cfRule>
  </conditionalFormatting>
  <conditionalFormatting sqref="F24">
    <cfRule type="expression" dxfId="12" priority="8" stopIfTrue="1">
      <formula>IF(F24="No",TRUE,FALSE)</formula>
    </cfRule>
  </conditionalFormatting>
  <conditionalFormatting sqref="B21:B23">
    <cfRule type="expression" dxfId="11" priority="6" stopIfTrue="1">
      <formula>IF(B21&lt;&gt;"Other activities [type description here]",TRUE,FALSE)</formula>
    </cfRule>
    <cfRule type="expression" dxfId="10" priority="7" stopIfTrue="1">
      <formula>IF(F21&gt;0,TRUE,FALSE)</formula>
    </cfRule>
  </conditionalFormatting>
  <conditionalFormatting sqref="E8:E23">
    <cfRule type="expression" dxfId="9" priority="3" stopIfTrue="1">
      <formula>IF(OR(ISBLANK(D8),D8="Job Coach",D8="Not Applicable"),TRUE,FALSE)</formula>
    </cfRule>
  </conditionalFormatting>
  <conditionalFormatting sqref="G24">
    <cfRule type="expression" dxfId="8" priority="2">
      <formula>G24="NO"</formula>
    </cfRule>
  </conditionalFormatting>
  <dataValidations count="14">
    <dataValidation type="decimal" operator="greaterThanOrEqual" allowBlank="1" showInputMessage="1" showErrorMessage="1" error="Please enter a number." sqref="D25 F25">
      <formula1>0</formula1>
    </dataValidation>
    <dataValidation type="list" allowBlank="1" showInputMessage="1" showErrorMessage="1" error="Please enter a valid number." sqref="D13:D19 D11">
      <formula1>AdminStaff</formula1>
    </dataValidation>
    <dataValidation allowBlank="1" showErrorMessage="1" prompt="Enter a job category that is considered to be a Behavioral Health Professional._x000a_" sqref="B7:B25"/>
    <dataValidation type="decimal" allowBlank="1" showInputMessage="1" showErrorMessage="1" error="Please enter a valid number." sqref="F8:F23">
      <formula1>0</formula1>
      <formula2>168</formula2>
    </dataValidation>
    <dataValidation allowBlank="1" showInputMessage="1" showErrorMessage="1" error="Please enter a valid number." sqref="D8:D10 D12 D20:D24"/>
    <dataValidation allowBlank="1" showInputMessage="1" showErrorMessage="1" prompt="Examples include staff meetings, filing employer-required paperwork (not related to service delivery), and receiving counseling from a supervisor. Do not include time spent on training programs." sqref="G20"/>
    <dataValidation allowBlank="1" showInputMessage="1" showErrorMessage="1" prompt="If there are activities that are part of a Job Coach's typical week, but not listed on the survey, type a description and indicate the number of hours per week that a Job Coach typically spends on that activity." sqref="G21"/>
    <dataValidation allowBlank="1" showInputMessage="1" showErrorMessage="1" prompt=" If “No” appears in this line, review and revise the appropriate hours." sqref="G24"/>
    <dataValidation allowBlank="1" showInputMessage="1" showErrorMessage="1" prompt="Input the number of hours per week that a Job Coach is providing other billable services (for example, if they also provide Job Development services)." sqref="G10"/>
    <dataValidation allowBlank="1" showInputMessage="1" showErrorMessage="1" prompt="Collateral contacts are meetings discussions with someone on behalf of an individual. On this Line, report time spent on collateral contacts with individuals' employers (e.g., a call to discuss a problem that the individual is having at the workplace)." sqref="G17"/>
    <dataValidation allowBlank="1" showInputMessage="1" showErrorMessage="1" prompt="Collateral contacts are meetings discussions with someone on behalf of an individual. On this Line, report time spent on collateral contacts with individuals' residential provider (e.g., a call to discuss a change in the individuals' work schedule)." sqref="G18"/>
    <dataValidation allowBlank="1" showInputMessage="1" showErrorMessage="1" prompt="Collateral contacts are meetings discussions with someone on behalf of an individual. On this Line, report time spent on collateral contacts with entities other than individuals' employers and residential providers (e.g., calls with a case manager)." sqref="G19"/>
    <dataValidation allowBlank="1" showInputMessage="1" showErrorMessage="1" prompt="Report the average caseload for a Job Coach providing job coaching services full-time. For example, if a Job Coach works 20 hours per week providing these services and has a caselaod of 8, their full-time equivalent caseload would be 16." sqref="G25"/>
    <dataValidation allowBlank="1" showInputMessage="1" showErrorMessage="1" prompt="Use the drop-down list to indicate which staff (Job Coaches or a specified administrative staff) is responsible for performing the listed function. Complete this form after completing the Admin Staff form." sqref="D6"/>
  </dataValidations>
  <printOptions horizontalCentered="1"/>
  <pageMargins left="0.2" right="0.2"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95"/>
  <sheetViews>
    <sheetView zoomScaleNormal="100" workbookViewId="0">
      <pane ySplit="7" topLeftCell="A8" activePane="bottomLeft" state="frozen"/>
      <selection pane="bottomLeft" activeCell="H7" sqref="H7"/>
    </sheetView>
  </sheetViews>
  <sheetFormatPr defaultColWidth="24.7109375" defaultRowHeight="15" x14ac:dyDescent="0.2"/>
  <cols>
    <col min="1" max="1" width="5.7109375" style="31" customWidth="1"/>
    <col min="2" max="2" width="16.7109375" style="30" customWidth="1"/>
    <col min="3" max="3" width="20.28515625" style="30" customWidth="1"/>
    <col min="4" max="4" width="23.7109375" style="30" customWidth="1"/>
    <col min="5" max="5" width="15.7109375" style="30" customWidth="1"/>
    <col min="6" max="6" width="27.7109375" style="30" customWidth="1"/>
    <col min="7" max="7" width="17.7109375" style="93" customWidth="1"/>
    <col min="8" max="248" width="9.140625" style="30" customWidth="1"/>
    <col min="249" max="249" width="4.7109375" style="30" customWidth="1"/>
    <col min="250" max="16384" width="24.7109375" style="30"/>
  </cols>
  <sheetData>
    <row r="1" spans="1:8" x14ac:dyDescent="0.2">
      <c r="A1" s="224" t="str">
        <f>IF(ISBLANK('Contact Info &amp; Revenues'!C7),"",'Contact Info &amp; Revenues'!C7)</f>
        <v/>
      </c>
      <c r="B1" s="224"/>
      <c r="C1" s="224"/>
      <c r="D1" s="224"/>
      <c r="E1" s="224"/>
      <c r="F1" s="224"/>
      <c r="G1" s="224"/>
      <c r="H1" s="148"/>
    </row>
    <row r="2" spans="1:8" ht="9" customHeight="1" x14ac:dyDescent="0.2"/>
    <row r="3" spans="1:8" x14ac:dyDescent="0.2">
      <c r="B3" s="237" t="s">
        <v>77</v>
      </c>
      <c r="C3" s="237"/>
      <c r="D3" s="237"/>
      <c r="E3" s="237"/>
      <c r="F3" s="237"/>
      <c r="G3" s="237"/>
    </row>
    <row r="4" spans="1:8" ht="9" customHeight="1" x14ac:dyDescent="0.2">
      <c r="B4" s="32"/>
      <c r="C4" s="32"/>
      <c r="D4" s="32"/>
      <c r="E4" s="32"/>
      <c r="F4" s="32"/>
      <c r="G4" s="32"/>
    </row>
    <row r="5" spans="1:8" x14ac:dyDescent="0.2">
      <c r="B5" s="33" t="s">
        <v>81</v>
      </c>
      <c r="C5" s="33"/>
      <c r="D5" s="33"/>
      <c r="E5" s="33"/>
      <c r="F5" s="33"/>
      <c r="G5" s="94"/>
    </row>
    <row r="6" spans="1:8" ht="15.75" thickBot="1" x14ac:dyDescent="0.25">
      <c r="B6" s="33"/>
      <c r="C6" s="33"/>
      <c r="D6" s="33"/>
      <c r="E6" s="33"/>
      <c r="F6" s="33"/>
      <c r="G6" s="94"/>
    </row>
    <row r="7" spans="1:8" ht="45" customHeight="1" x14ac:dyDescent="0.2">
      <c r="A7" s="71" t="s">
        <v>14</v>
      </c>
      <c r="B7" s="72" t="s">
        <v>133</v>
      </c>
      <c r="C7" s="92" t="s">
        <v>138</v>
      </c>
      <c r="D7" s="92" t="s">
        <v>80</v>
      </c>
      <c r="E7" s="92" t="s">
        <v>78</v>
      </c>
      <c r="F7" s="73" t="s">
        <v>139</v>
      </c>
      <c r="G7" s="95" t="s">
        <v>79</v>
      </c>
    </row>
    <row r="8" spans="1:8" x14ac:dyDescent="0.2">
      <c r="A8" s="39" t="s">
        <v>15</v>
      </c>
      <c r="B8" s="40" t="s">
        <v>57</v>
      </c>
      <c r="C8" s="69">
        <v>40</v>
      </c>
      <c r="D8" s="69" t="s">
        <v>1</v>
      </c>
      <c r="E8" s="69" t="s">
        <v>0</v>
      </c>
      <c r="F8" s="40" t="s">
        <v>62</v>
      </c>
      <c r="G8" s="96" t="s">
        <v>82</v>
      </c>
    </row>
    <row r="9" spans="1:8" x14ac:dyDescent="0.2">
      <c r="A9" s="46">
        <v>1</v>
      </c>
      <c r="B9" s="47"/>
      <c r="C9" s="80"/>
      <c r="D9" s="80"/>
      <c r="E9" s="80"/>
      <c r="F9" s="47"/>
      <c r="G9" s="97"/>
      <c r="H9" s="145" t="str">
        <f>IF(COUNTA(B9:G9)&gt;=1,IF(OR(E9="Yes",ISBLANK(E9)),IF(COUNTA(B9:G9)&lt;&gt;6,"Error: This row is incomplete",""),IF(COUNTA(B9:G9)&lt;&gt;4,"Error: This row is incomplete","")),"")</f>
        <v/>
      </c>
    </row>
    <row r="10" spans="1:8" x14ac:dyDescent="0.2">
      <c r="A10" s="51">
        <v>2</v>
      </c>
      <c r="B10" s="47"/>
      <c r="C10" s="80"/>
      <c r="D10" s="80"/>
      <c r="E10" s="80"/>
      <c r="F10" s="47"/>
      <c r="G10" s="97"/>
      <c r="H10" s="145" t="str">
        <f t="shared" ref="H10:H73" si="0">IF(COUNTA(B10:G10)&gt;=1,IF(OR(E10="Yes",ISBLANK(E10)),IF(COUNTA(B10:G10)&lt;&gt;6,"Error: This row is incomplete",""),IF(COUNTA(B10:G10)&lt;&gt;4,"Error: This row is incomplete","")),"")</f>
        <v/>
      </c>
    </row>
    <row r="11" spans="1:8" x14ac:dyDescent="0.2">
      <c r="A11" s="51">
        <v>3</v>
      </c>
      <c r="B11" s="47"/>
      <c r="C11" s="80"/>
      <c r="D11" s="80"/>
      <c r="E11" s="80"/>
      <c r="F11" s="47"/>
      <c r="G11" s="97"/>
      <c r="H11" s="145" t="str">
        <f t="shared" si="0"/>
        <v/>
      </c>
    </row>
    <row r="12" spans="1:8" x14ac:dyDescent="0.2">
      <c r="A12" s="51">
        <v>4</v>
      </c>
      <c r="B12" s="47"/>
      <c r="C12" s="80"/>
      <c r="D12" s="80"/>
      <c r="E12" s="80"/>
      <c r="F12" s="47"/>
      <c r="G12" s="97"/>
      <c r="H12" s="145" t="str">
        <f t="shared" si="0"/>
        <v/>
      </c>
    </row>
    <row r="13" spans="1:8" x14ac:dyDescent="0.2">
      <c r="A13" s="51">
        <v>5</v>
      </c>
      <c r="B13" s="47"/>
      <c r="C13" s="80"/>
      <c r="D13" s="80"/>
      <c r="E13" s="80"/>
      <c r="F13" s="47"/>
      <c r="G13" s="97"/>
      <c r="H13" s="145" t="str">
        <f t="shared" si="0"/>
        <v/>
      </c>
    </row>
    <row r="14" spans="1:8" x14ac:dyDescent="0.2">
      <c r="A14" s="51">
        <v>6</v>
      </c>
      <c r="B14" s="47"/>
      <c r="C14" s="80"/>
      <c r="D14" s="80"/>
      <c r="E14" s="80"/>
      <c r="F14" s="47"/>
      <c r="G14" s="97"/>
      <c r="H14" s="145" t="str">
        <f t="shared" si="0"/>
        <v/>
      </c>
    </row>
    <row r="15" spans="1:8" x14ac:dyDescent="0.2">
      <c r="A15" s="51">
        <v>7</v>
      </c>
      <c r="B15" s="47"/>
      <c r="C15" s="80"/>
      <c r="D15" s="80"/>
      <c r="E15" s="80"/>
      <c r="F15" s="47"/>
      <c r="G15" s="97"/>
      <c r="H15" s="145" t="str">
        <f t="shared" si="0"/>
        <v/>
      </c>
    </row>
    <row r="16" spans="1:8" x14ac:dyDescent="0.2">
      <c r="A16" s="51">
        <v>8</v>
      </c>
      <c r="B16" s="47"/>
      <c r="C16" s="80"/>
      <c r="D16" s="80"/>
      <c r="E16" s="80"/>
      <c r="F16" s="47"/>
      <c r="G16" s="97"/>
      <c r="H16" s="145" t="str">
        <f t="shared" si="0"/>
        <v/>
      </c>
    </row>
    <row r="17" spans="1:8" x14ac:dyDescent="0.2">
      <c r="A17" s="51">
        <v>9</v>
      </c>
      <c r="B17" s="47"/>
      <c r="C17" s="80"/>
      <c r="D17" s="80"/>
      <c r="E17" s="80"/>
      <c r="F17" s="47"/>
      <c r="G17" s="97"/>
      <c r="H17" s="145" t="str">
        <f t="shared" si="0"/>
        <v/>
      </c>
    </row>
    <row r="18" spans="1:8" x14ac:dyDescent="0.2">
      <c r="A18" s="51">
        <v>10</v>
      </c>
      <c r="B18" s="47"/>
      <c r="C18" s="80"/>
      <c r="D18" s="80"/>
      <c r="E18" s="80"/>
      <c r="F18" s="47"/>
      <c r="G18" s="97"/>
      <c r="H18" s="145" t="str">
        <f t="shared" si="0"/>
        <v/>
      </c>
    </row>
    <row r="19" spans="1:8" x14ac:dyDescent="0.2">
      <c r="A19" s="51">
        <v>11</v>
      </c>
      <c r="B19" s="47"/>
      <c r="C19" s="80"/>
      <c r="D19" s="80"/>
      <c r="E19" s="80"/>
      <c r="F19" s="47"/>
      <c r="G19" s="97"/>
      <c r="H19" s="145" t="str">
        <f t="shared" si="0"/>
        <v/>
      </c>
    </row>
    <row r="20" spans="1:8" x14ac:dyDescent="0.2">
      <c r="A20" s="51">
        <v>12</v>
      </c>
      <c r="B20" s="47"/>
      <c r="C20" s="80"/>
      <c r="D20" s="80"/>
      <c r="E20" s="80"/>
      <c r="F20" s="47"/>
      <c r="G20" s="97"/>
      <c r="H20" s="145" t="str">
        <f t="shared" si="0"/>
        <v/>
      </c>
    </row>
    <row r="21" spans="1:8" x14ac:dyDescent="0.2">
      <c r="A21" s="51">
        <v>13</v>
      </c>
      <c r="B21" s="47"/>
      <c r="C21" s="80"/>
      <c r="D21" s="80"/>
      <c r="E21" s="80"/>
      <c r="F21" s="47"/>
      <c r="G21" s="97"/>
      <c r="H21" s="145" t="str">
        <f t="shared" si="0"/>
        <v/>
      </c>
    </row>
    <row r="22" spans="1:8" x14ac:dyDescent="0.2">
      <c r="A22" s="51">
        <v>14</v>
      </c>
      <c r="B22" s="47"/>
      <c r="C22" s="80"/>
      <c r="D22" s="80"/>
      <c r="E22" s="80"/>
      <c r="F22" s="47"/>
      <c r="G22" s="97"/>
      <c r="H22" s="145" t="str">
        <f t="shared" si="0"/>
        <v/>
      </c>
    </row>
    <row r="23" spans="1:8" x14ac:dyDescent="0.2">
      <c r="A23" s="51">
        <v>15</v>
      </c>
      <c r="B23" s="47"/>
      <c r="C23" s="80"/>
      <c r="D23" s="80"/>
      <c r="E23" s="80"/>
      <c r="F23" s="47"/>
      <c r="G23" s="97"/>
      <c r="H23" s="145" t="str">
        <f t="shared" si="0"/>
        <v/>
      </c>
    </row>
    <row r="24" spans="1:8" x14ac:dyDescent="0.2">
      <c r="A24" s="51">
        <v>16</v>
      </c>
      <c r="B24" s="47"/>
      <c r="C24" s="80"/>
      <c r="D24" s="80"/>
      <c r="E24" s="80"/>
      <c r="F24" s="47"/>
      <c r="G24" s="97"/>
      <c r="H24" s="145" t="str">
        <f t="shared" si="0"/>
        <v/>
      </c>
    </row>
    <row r="25" spans="1:8" x14ac:dyDescent="0.2">
      <c r="A25" s="51">
        <v>17</v>
      </c>
      <c r="B25" s="47"/>
      <c r="C25" s="80"/>
      <c r="D25" s="80"/>
      <c r="E25" s="80"/>
      <c r="F25" s="47"/>
      <c r="G25" s="97"/>
      <c r="H25" s="145" t="str">
        <f t="shared" si="0"/>
        <v/>
      </c>
    </row>
    <row r="26" spans="1:8" x14ac:dyDescent="0.2">
      <c r="A26" s="51">
        <v>18</v>
      </c>
      <c r="B26" s="47"/>
      <c r="C26" s="80"/>
      <c r="D26" s="80"/>
      <c r="E26" s="80"/>
      <c r="F26" s="47"/>
      <c r="G26" s="97"/>
      <c r="H26" s="145" t="str">
        <f t="shared" si="0"/>
        <v/>
      </c>
    </row>
    <row r="27" spans="1:8" x14ac:dyDescent="0.2">
      <c r="A27" s="51">
        <v>19</v>
      </c>
      <c r="B27" s="47"/>
      <c r="C27" s="80"/>
      <c r="D27" s="80"/>
      <c r="E27" s="80"/>
      <c r="F27" s="47"/>
      <c r="G27" s="97"/>
      <c r="H27" s="145" t="str">
        <f t="shared" si="0"/>
        <v/>
      </c>
    </row>
    <row r="28" spans="1:8" x14ac:dyDescent="0.2">
      <c r="A28" s="51">
        <v>20</v>
      </c>
      <c r="B28" s="47"/>
      <c r="C28" s="80"/>
      <c r="D28" s="80"/>
      <c r="E28" s="80"/>
      <c r="F28" s="47"/>
      <c r="G28" s="97"/>
      <c r="H28" s="145" t="str">
        <f t="shared" si="0"/>
        <v/>
      </c>
    </row>
    <row r="29" spans="1:8" x14ac:dyDescent="0.2">
      <c r="A29" s="51">
        <v>21</v>
      </c>
      <c r="B29" s="47"/>
      <c r="C29" s="80"/>
      <c r="D29" s="80"/>
      <c r="E29" s="80"/>
      <c r="F29" s="47"/>
      <c r="G29" s="97"/>
      <c r="H29" s="145" t="str">
        <f t="shared" si="0"/>
        <v/>
      </c>
    </row>
    <row r="30" spans="1:8" x14ac:dyDescent="0.2">
      <c r="A30" s="51">
        <v>22</v>
      </c>
      <c r="B30" s="47"/>
      <c r="C30" s="80"/>
      <c r="D30" s="80"/>
      <c r="E30" s="80"/>
      <c r="F30" s="47"/>
      <c r="G30" s="97"/>
      <c r="H30" s="145" t="str">
        <f t="shared" si="0"/>
        <v/>
      </c>
    </row>
    <row r="31" spans="1:8" x14ac:dyDescent="0.2">
      <c r="A31" s="51">
        <v>23</v>
      </c>
      <c r="B31" s="47"/>
      <c r="C31" s="80"/>
      <c r="D31" s="80"/>
      <c r="E31" s="80"/>
      <c r="F31" s="47"/>
      <c r="G31" s="97"/>
      <c r="H31" s="145" t="str">
        <f t="shared" si="0"/>
        <v/>
      </c>
    </row>
    <row r="32" spans="1:8" x14ac:dyDescent="0.2">
      <c r="A32" s="51">
        <v>24</v>
      </c>
      <c r="B32" s="47"/>
      <c r="C32" s="80"/>
      <c r="D32" s="80"/>
      <c r="E32" s="80"/>
      <c r="F32" s="47"/>
      <c r="G32" s="97"/>
      <c r="H32" s="145" t="str">
        <f t="shared" si="0"/>
        <v/>
      </c>
    </row>
    <row r="33" spans="1:8" ht="15.75" thickBot="1" x14ac:dyDescent="0.25">
      <c r="A33" s="52">
        <v>25</v>
      </c>
      <c r="B33" s="53"/>
      <c r="C33" s="81"/>
      <c r="D33" s="81"/>
      <c r="E33" s="81"/>
      <c r="F33" s="53"/>
      <c r="G33" s="98"/>
      <c r="H33" s="145" t="str">
        <f t="shared" si="0"/>
        <v/>
      </c>
    </row>
    <row r="34" spans="1:8" x14ac:dyDescent="0.2">
      <c r="A34" s="55">
        <v>26</v>
      </c>
      <c r="B34" s="56"/>
      <c r="C34" s="82"/>
      <c r="D34" s="82"/>
      <c r="E34" s="82"/>
      <c r="F34" s="56"/>
      <c r="G34" s="99"/>
      <c r="H34" s="145" t="str">
        <f t="shared" si="0"/>
        <v/>
      </c>
    </row>
    <row r="35" spans="1:8" x14ac:dyDescent="0.2">
      <c r="A35" s="51">
        <v>27</v>
      </c>
      <c r="B35" s="47"/>
      <c r="C35" s="80"/>
      <c r="D35" s="80"/>
      <c r="E35" s="80"/>
      <c r="F35" s="47"/>
      <c r="G35" s="97"/>
      <c r="H35" s="145" t="str">
        <f t="shared" si="0"/>
        <v/>
      </c>
    </row>
    <row r="36" spans="1:8" x14ac:dyDescent="0.2">
      <c r="A36" s="51">
        <v>28</v>
      </c>
      <c r="B36" s="47"/>
      <c r="C36" s="80"/>
      <c r="D36" s="80"/>
      <c r="E36" s="80"/>
      <c r="F36" s="47"/>
      <c r="G36" s="97"/>
      <c r="H36" s="145" t="str">
        <f t="shared" si="0"/>
        <v/>
      </c>
    </row>
    <row r="37" spans="1:8" x14ac:dyDescent="0.2">
      <c r="A37" s="51">
        <v>29</v>
      </c>
      <c r="B37" s="47"/>
      <c r="C37" s="80"/>
      <c r="D37" s="80"/>
      <c r="E37" s="80"/>
      <c r="F37" s="47"/>
      <c r="G37" s="97"/>
      <c r="H37" s="145" t="str">
        <f t="shared" si="0"/>
        <v/>
      </c>
    </row>
    <row r="38" spans="1:8" x14ac:dyDescent="0.2">
      <c r="A38" s="51">
        <v>30</v>
      </c>
      <c r="B38" s="47"/>
      <c r="C38" s="80"/>
      <c r="D38" s="80"/>
      <c r="E38" s="80"/>
      <c r="F38" s="47"/>
      <c r="G38" s="97"/>
      <c r="H38" s="145" t="str">
        <f t="shared" si="0"/>
        <v/>
      </c>
    </row>
    <row r="39" spans="1:8" x14ac:dyDescent="0.2">
      <c r="A39" s="51">
        <v>31</v>
      </c>
      <c r="B39" s="47"/>
      <c r="C39" s="80"/>
      <c r="D39" s="80"/>
      <c r="E39" s="80"/>
      <c r="F39" s="47"/>
      <c r="G39" s="97"/>
      <c r="H39" s="145" t="str">
        <f t="shared" si="0"/>
        <v/>
      </c>
    </row>
    <row r="40" spans="1:8" x14ac:dyDescent="0.2">
      <c r="A40" s="51">
        <v>32</v>
      </c>
      <c r="B40" s="47"/>
      <c r="C40" s="80"/>
      <c r="D40" s="80"/>
      <c r="E40" s="80"/>
      <c r="F40" s="47"/>
      <c r="G40" s="97"/>
      <c r="H40" s="145" t="str">
        <f t="shared" si="0"/>
        <v/>
      </c>
    </row>
    <row r="41" spans="1:8" x14ac:dyDescent="0.2">
      <c r="A41" s="51">
        <v>33</v>
      </c>
      <c r="B41" s="47"/>
      <c r="C41" s="80"/>
      <c r="D41" s="80"/>
      <c r="E41" s="80"/>
      <c r="F41" s="47"/>
      <c r="G41" s="97"/>
      <c r="H41" s="145" t="str">
        <f t="shared" si="0"/>
        <v/>
      </c>
    </row>
    <row r="42" spans="1:8" x14ac:dyDescent="0.2">
      <c r="A42" s="51">
        <v>34</v>
      </c>
      <c r="B42" s="47"/>
      <c r="C42" s="80"/>
      <c r="D42" s="80"/>
      <c r="E42" s="80"/>
      <c r="F42" s="47"/>
      <c r="G42" s="97"/>
      <c r="H42" s="145" t="str">
        <f t="shared" si="0"/>
        <v/>
      </c>
    </row>
    <row r="43" spans="1:8" x14ac:dyDescent="0.2">
      <c r="A43" s="51">
        <v>35</v>
      </c>
      <c r="B43" s="47"/>
      <c r="C43" s="80"/>
      <c r="D43" s="80"/>
      <c r="E43" s="80"/>
      <c r="F43" s="47"/>
      <c r="G43" s="97"/>
      <c r="H43" s="145" t="str">
        <f t="shared" si="0"/>
        <v/>
      </c>
    </row>
    <row r="44" spans="1:8" x14ac:dyDescent="0.2">
      <c r="A44" s="51">
        <v>36</v>
      </c>
      <c r="B44" s="47"/>
      <c r="C44" s="80"/>
      <c r="D44" s="80"/>
      <c r="E44" s="80"/>
      <c r="F44" s="47"/>
      <c r="G44" s="97"/>
      <c r="H44" s="145" t="str">
        <f t="shared" si="0"/>
        <v/>
      </c>
    </row>
    <row r="45" spans="1:8" x14ac:dyDescent="0.2">
      <c r="A45" s="51">
        <v>37</v>
      </c>
      <c r="B45" s="47"/>
      <c r="C45" s="80"/>
      <c r="D45" s="80"/>
      <c r="E45" s="80"/>
      <c r="F45" s="47"/>
      <c r="G45" s="97"/>
      <c r="H45" s="145" t="str">
        <f t="shared" si="0"/>
        <v/>
      </c>
    </row>
    <row r="46" spans="1:8" x14ac:dyDescent="0.2">
      <c r="A46" s="51">
        <v>38</v>
      </c>
      <c r="B46" s="47"/>
      <c r="C46" s="80"/>
      <c r="D46" s="80"/>
      <c r="E46" s="80"/>
      <c r="F46" s="47"/>
      <c r="G46" s="97"/>
      <c r="H46" s="145" t="str">
        <f t="shared" si="0"/>
        <v/>
      </c>
    </row>
    <row r="47" spans="1:8" x14ac:dyDescent="0.2">
      <c r="A47" s="51">
        <v>39</v>
      </c>
      <c r="B47" s="47"/>
      <c r="C47" s="80"/>
      <c r="D47" s="80"/>
      <c r="E47" s="80"/>
      <c r="F47" s="47"/>
      <c r="G47" s="97"/>
      <c r="H47" s="145" t="str">
        <f t="shared" si="0"/>
        <v/>
      </c>
    </row>
    <row r="48" spans="1:8" x14ac:dyDescent="0.2">
      <c r="A48" s="51">
        <v>40</v>
      </c>
      <c r="B48" s="47"/>
      <c r="C48" s="80"/>
      <c r="D48" s="80"/>
      <c r="E48" s="80"/>
      <c r="F48" s="47"/>
      <c r="G48" s="97"/>
      <c r="H48" s="145" t="str">
        <f t="shared" si="0"/>
        <v/>
      </c>
    </row>
    <row r="49" spans="1:8" x14ac:dyDescent="0.2">
      <c r="A49" s="51">
        <v>41</v>
      </c>
      <c r="B49" s="47"/>
      <c r="C49" s="80"/>
      <c r="D49" s="80"/>
      <c r="E49" s="80"/>
      <c r="F49" s="47"/>
      <c r="G49" s="97"/>
      <c r="H49" s="145" t="str">
        <f t="shared" si="0"/>
        <v/>
      </c>
    </row>
    <row r="50" spans="1:8" x14ac:dyDescent="0.2">
      <c r="A50" s="51">
        <v>42</v>
      </c>
      <c r="B50" s="47"/>
      <c r="C50" s="80"/>
      <c r="D50" s="80"/>
      <c r="E50" s="80"/>
      <c r="F50" s="47"/>
      <c r="G50" s="97"/>
      <c r="H50" s="145" t="str">
        <f t="shared" si="0"/>
        <v/>
      </c>
    </row>
    <row r="51" spans="1:8" x14ac:dyDescent="0.2">
      <c r="A51" s="51">
        <v>43</v>
      </c>
      <c r="B51" s="47"/>
      <c r="C51" s="80"/>
      <c r="D51" s="80"/>
      <c r="E51" s="80"/>
      <c r="F51" s="47"/>
      <c r="G51" s="97"/>
      <c r="H51" s="145" t="str">
        <f t="shared" si="0"/>
        <v/>
      </c>
    </row>
    <row r="52" spans="1:8" x14ac:dyDescent="0.2">
      <c r="A52" s="51">
        <v>44</v>
      </c>
      <c r="B52" s="47"/>
      <c r="C52" s="80"/>
      <c r="D52" s="80"/>
      <c r="E52" s="80"/>
      <c r="F52" s="47"/>
      <c r="G52" s="97"/>
      <c r="H52" s="145" t="str">
        <f t="shared" si="0"/>
        <v/>
      </c>
    </row>
    <row r="53" spans="1:8" x14ac:dyDescent="0.2">
      <c r="A53" s="51">
        <v>45</v>
      </c>
      <c r="B53" s="47"/>
      <c r="C53" s="80"/>
      <c r="D53" s="80"/>
      <c r="E53" s="80"/>
      <c r="F53" s="47"/>
      <c r="G53" s="97"/>
      <c r="H53" s="145" t="str">
        <f t="shared" si="0"/>
        <v/>
      </c>
    </row>
    <row r="54" spans="1:8" x14ac:dyDescent="0.2">
      <c r="A54" s="51">
        <v>46</v>
      </c>
      <c r="B54" s="47"/>
      <c r="C54" s="80"/>
      <c r="D54" s="80"/>
      <c r="E54" s="80"/>
      <c r="F54" s="47"/>
      <c r="G54" s="97"/>
      <c r="H54" s="145" t="str">
        <f t="shared" si="0"/>
        <v/>
      </c>
    </row>
    <row r="55" spans="1:8" x14ac:dyDescent="0.2">
      <c r="A55" s="51">
        <v>47</v>
      </c>
      <c r="B55" s="47"/>
      <c r="C55" s="80"/>
      <c r="D55" s="80"/>
      <c r="E55" s="80"/>
      <c r="F55" s="47"/>
      <c r="G55" s="97"/>
      <c r="H55" s="145" t="str">
        <f t="shared" si="0"/>
        <v/>
      </c>
    </row>
    <row r="56" spans="1:8" x14ac:dyDescent="0.2">
      <c r="A56" s="51">
        <v>48</v>
      </c>
      <c r="B56" s="47"/>
      <c r="C56" s="80"/>
      <c r="D56" s="80"/>
      <c r="E56" s="80"/>
      <c r="F56" s="47"/>
      <c r="G56" s="97"/>
      <c r="H56" s="145" t="str">
        <f t="shared" si="0"/>
        <v/>
      </c>
    </row>
    <row r="57" spans="1:8" x14ac:dyDescent="0.2">
      <c r="A57" s="51">
        <v>49</v>
      </c>
      <c r="B57" s="47"/>
      <c r="C57" s="80"/>
      <c r="D57" s="80"/>
      <c r="E57" s="80"/>
      <c r="F57" s="47"/>
      <c r="G57" s="97"/>
      <c r="H57" s="145" t="str">
        <f t="shared" si="0"/>
        <v/>
      </c>
    </row>
    <row r="58" spans="1:8" x14ac:dyDescent="0.2">
      <c r="A58" s="51">
        <v>50</v>
      </c>
      <c r="B58" s="47"/>
      <c r="C58" s="80"/>
      <c r="D58" s="80"/>
      <c r="E58" s="80"/>
      <c r="F58" s="47"/>
      <c r="G58" s="97"/>
      <c r="H58" s="145" t="str">
        <f t="shared" si="0"/>
        <v/>
      </c>
    </row>
    <row r="59" spans="1:8" x14ac:dyDescent="0.2">
      <c r="A59" s="51">
        <v>51</v>
      </c>
      <c r="B59" s="47"/>
      <c r="C59" s="80"/>
      <c r="D59" s="80"/>
      <c r="E59" s="80"/>
      <c r="F59" s="47"/>
      <c r="G59" s="97"/>
      <c r="H59" s="145" t="str">
        <f t="shared" si="0"/>
        <v/>
      </c>
    </row>
    <row r="60" spans="1:8" x14ac:dyDescent="0.2">
      <c r="A60" s="51">
        <v>52</v>
      </c>
      <c r="B60" s="47"/>
      <c r="C60" s="80"/>
      <c r="D60" s="80"/>
      <c r="E60" s="80"/>
      <c r="F60" s="47"/>
      <c r="G60" s="97"/>
      <c r="H60" s="145" t="str">
        <f t="shared" si="0"/>
        <v/>
      </c>
    </row>
    <row r="61" spans="1:8" x14ac:dyDescent="0.2">
      <c r="A61" s="51">
        <v>53</v>
      </c>
      <c r="B61" s="47"/>
      <c r="C61" s="80"/>
      <c r="D61" s="80"/>
      <c r="E61" s="80"/>
      <c r="F61" s="47"/>
      <c r="G61" s="97"/>
      <c r="H61" s="145" t="str">
        <f t="shared" si="0"/>
        <v/>
      </c>
    </row>
    <row r="62" spans="1:8" x14ac:dyDescent="0.2">
      <c r="A62" s="51">
        <v>54</v>
      </c>
      <c r="B62" s="47"/>
      <c r="C62" s="80"/>
      <c r="D62" s="80"/>
      <c r="E62" s="80"/>
      <c r="F62" s="47"/>
      <c r="G62" s="97"/>
      <c r="H62" s="145" t="str">
        <f t="shared" si="0"/>
        <v/>
      </c>
    </row>
    <row r="63" spans="1:8" x14ac:dyDescent="0.2">
      <c r="A63" s="51">
        <v>55</v>
      </c>
      <c r="B63" s="47"/>
      <c r="C63" s="80"/>
      <c r="D63" s="80"/>
      <c r="E63" s="80"/>
      <c r="F63" s="47"/>
      <c r="G63" s="97"/>
      <c r="H63" s="145" t="str">
        <f t="shared" si="0"/>
        <v/>
      </c>
    </row>
    <row r="64" spans="1:8" ht="15.75" thickBot="1" x14ac:dyDescent="0.25">
      <c r="A64" s="52">
        <v>56</v>
      </c>
      <c r="B64" s="58"/>
      <c r="C64" s="83"/>
      <c r="D64" s="83"/>
      <c r="E64" s="83"/>
      <c r="F64" s="58"/>
      <c r="G64" s="100"/>
      <c r="H64" s="145" t="str">
        <f t="shared" si="0"/>
        <v/>
      </c>
    </row>
    <row r="65" spans="1:8" x14ac:dyDescent="0.2">
      <c r="A65" s="55">
        <v>57</v>
      </c>
      <c r="B65" s="56"/>
      <c r="C65" s="82"/>
      <c r="D65" s="82"/>
      <c r="E65" s="82"/>
      <c r="F65" s="56"/>
      <c r="G65" s="99"/>
      <c r="H65" s="145" t="str">
        <f t="shared" si="0"/>
        <v/>
      </c>
    </row>
    <row r="66" spans="1:8" x14ac:dyDescent="0.2">
      <c r="A66" s="51">
        <v>58</v>
      </c>
      <c r="B66" s="47"/>
      <c r="C66" s="80"/>
      <c r="D66" s="80"/>
      <c r="E66" s="80"/>
      <c r="F66" s="47"/>
      <c r="G66" s="97"/>
      <c r="H66" s="145" t="str">
        <f t="shared" si="0"/>
        <v/>
      </c>
    </row>
    <row r="67" spans="1:8" x14ac:dyDescent="0.2">
      <c r="A67" s="51">
        <v>59</v>
      </c>
      <c r="B67" s="47"/>
      <c r="C67" s="80"/>
      <c r="D67" s="80"/>
      <c r="E67" s="80"/>
      <c r="F67" s="47"/>
      <c r="G67" s="97"/>
      <c r="H67" s="145" t="str">
        <f t="shared" si="0"/>
        <v/>
      </c>
    </row>
    <row r="68" spans="1:8" x14ac:dyDescent="0.2">
      <c r="A68" s="51">
        <v>60</v>
      </c>
      <c r="B68" s="47"/>
      <c r="C68" s="80"/>
      <c r="D68" s="80"/>
      <c r="E68" s="80"/>
      <c r="F68" s="47"/>
      <c r="G68" s="97"/>
      <c r="H68" s="145" t="str">
        <f t="shared" si="0"/>
        <v/>
      </c>
    </row>
    <row r="69" spans="1:8" x14ac:dyDescent="0.2">
      <c r="A69" s="51">
        <v>61</v>
      </c>
      <c r="B69" s="47"/>
      <c r="C69" s="80"/>
      <c r="D69" s="80"/>
      <c r="E69" s="80"/>
      <c r="F69" s="47"/>
      <c r="G69" s="97"/>
      <c r="H69" s="145" t="str">
        <f t="shared" si="0"/>
        <v/>
      </c>
    </row>
    <row r="70" spans="1:8" x14ac:dyDescent="0.2">
      <c r="A70" s="51">
        <v>62</v>
      </c>
      <c r="B70" s="47"/>
      <c r="C70" s="80"/>
      <c r="D70" s="80"/>
      <c r="E70" s="80"/>
      <c r="F70" s="47"/>
      <c r="G70" s="97"/>
      <c r="H70" s="145" t="str">
        <f t="shared" si="0"/>
        <v/>
      </c>
    </row>
    <row r="71" spans="1:8" x14ac:dyDescent="0.2">
      <c r="A71" s="51">
        <v>63</v>
      </c>
      <c r="B71" s="47"/>
      <c r="C71" s="80"/>
      <c r="D71" s="80"/>
      <c r="E71" s="80"/>
      <c r="F71" s="47"/>
      <c r="G71" s="97"/>
      <c r="H71" s="145" t="str">
        <f t="shared" si="0"/>
        <v/>
      </c>
    </row>
    <row r="72" spans="1:8" x14ac:dyDescent="0.2">
      <c r="A72" s="51">
        <v>64</v>
      </c>
      <c r="B72" s="47"/>
      <c r="C72" s="80"/>
      <c r="D72" s="80"/>
      <c r="E72" s="80"/>
      <c r="F72" s="47"/>
      <c r="G72" s="97"/>
      <c r="H72" s="145" t="str">
        <f t="shared" si="0"/>
        <v/>
      </c>
    </row>
    <row r="73" spans="1:8" x14ac:dyDescent="0.2">
      <c r="A73" s="51">
        <v>65</v>
      </c>
      <c r="B73" s="47"/>
      <c r="C73" s="80"/>
      <c r="D73" s="80"/>
      <c r="E73" s="80"/>
      <c r="F73" s="47"/>
      <c r="G73" s="97"/>
      <c r="H73" s="145" t="str">
        <f t="shared" si="0"/>
        <v/>
      </c>
    </row>
    <row r="74" spans="1:8" x14ac:dyDescent="0.2">
      <c r="A74" s="51">
        <v>66</v>
      </c>
      <c r="B74" s="47"/>
      <c r="C74" s="80"/>
      <c r="D74" s="80"/>
      <c r="E74" s="80"/>
      <c r="F74" s="47"/>
      <c r="G74" s="97"/>
      <c r="H74" s="145" t="str">
        <f t="shared" ref="H74:H95" si="1">IF(COUNTA(B74:G74)&gt;=1,IF(OR(E74="Yes",ISBLANK(E74)),IF(COUNTA(B74:G74)&lt;&gt;6,"Error: This row is incomplete",""),IF(COUNTA(B74:G74)&lt;&gt;4,"Error: This row is incomplete","")),"")</f>
        <v/>
      </c>
    </row>
    <row r="75" spans="1:8" x14ac:dyDescent="0.2">
      <c r="A75" s="51">
        <v>67</v>
      </c>
      <c r="B75" s="47"/>
      <c r="C75" s="80"/>
      <c r="D75" s="80"/>
      <c r="E75" s="80"/>
      <c r="F75" s="47"/>
      <c r="G75" s="97"/>
      <c r="H75" s="145" t="str">
        <f t="shared" si="1"/>
        <v/>
      </c>
    </row>
    <row r="76" spans="1:8" x14ac:dyDescent="0.2">
      <c r="A76" s="51">
        <v>68</v>
      </c>
      <c r="B76" s="47"/>
      <c r="C76" s="80"/>
      <c r="D76" s="80"/>
      <c r="E76" s="80"/>
      <c r="F76" s="47"/>
      <c r="G76" s="97"/>
      <c r="H76" s="145" t="str">
        <f t="shared" si="1"/>
        <v/>
      </c>
    </row>
    <row r="77" spans="1:8" x14ac:dyDescent="0.2">
      <c r="A77" s="51">
        <v>69</v>
      </c>
      <c r="B77" s="47"/>
      <c r="C77" s="80"/>
      <c r="D77" s="80"/>
      <c r="E77" s="80"/>
      <c r="F77" s="47"/>
      <c r="G77" s="97"/>
      <c r="H77" s="145" t="str">
        <f t="shared" si="1"/>
        <v/>
      </c>
    </row>
    <row r="78" spans="1:8" x14ac:dyDescent="0.2">
      <c r="A78" s="51">
        <v>70</v>
      </c>
      <c r="B78" s="47"/>
      <c r="C78" s="80"/>
      <c r="D78" s="80"/>
      <c r="E78" s="80"/>
      <c r="F78" s="47"/>
      <c r="G78" s="97"/>
      <c r="H78" s="145" t="str">
        <f t="shared" si="1"/>
        <v/>
      </c>
    </row>
    <row r="79" spans="1:8" x14ac:dyDescent="0.2">
      <c r="A79" s="51">
        <v>71</v>
      </c>
      <c r="B79" s="47"/>
      <c r="C79" s="80"/>
      <c r="D79" s="80"/>
      <c r="E79" s="80"/>
      <c r="F79" s="47"/>
      <c r="G79" s="97"/>
      <c r="H79" s="145" t="str">
        <f t="shared" si="1"/>
        <v/>
      </c>
    </row>
    <row r="80" spans="1:8" x14ac:dyDescent="0.2">
      <c r="A80" s="51">
        <v>72</v>
      </c>
      <c r="B80" s="47"/>
      <c r="C80" s="80"/>
      <c r="D80" s="80"/>
      <c r="E80" s="80"/>
      <c r="F80" s="47"/>
      <c r="G80" s="97"/>
      <c r="H80" s="145" t="str">
        <f t="shared" si="1"/>
        <v/>
      </c>
    </row>
    <row r="81" spans="1:8" x14ac:dyDescent="0.2">
      <c r="A81" s="51">
        <v>73</v>
      </c>
      <c r="B81" s="47"/>
      <c r="C81" s="80"/>
      <c r="D81" s="80"/>
      <c r="E81" s="80"/>
      <c r="F81" s="47"/>
      <c r="G81" s="97"/>
      <c r="H81" s="145" t="str">
        <f t="shared" si="1"/>
        <v/>
      </c>
    </row>
    <row r="82" spans="1:8" x14ac:dyDescent="0.2">
      <c r="A82" s="51">
        <v>74</v>
      </c>
      <c r="B82" s="47"/>
      <c r="C82" s="80"/>
      <c r="D82" s="80"/>
      <c r="E82" s="80"/>
      <c r="F82" s="47"/>
      <c r="G82" s="97"/>
      <c r="H82" s="145" t="str">
        <f t="shared" si="1"/>
        <v/>
      </c>
    </row>
    <row r="83" spans="1:8" x14ac:dyDescent="0.2">
      <c r="A83" s="51">
        <v>75</v>
      </c>
      <c r="B83" s="47"/>
      <c r="C83" s="80"/>
      <c r="D83" s="80"/>
      <c r="E83" s="80"/>
      <c r="F83" s="47"/>
      <c r="G83" s="97"/>
      <c r="H83" s="145" t="str">
        <f t="shared" si="1"/>
        <v/>
      </c>
    </row>
    <row r="84" spans="1:8" x14ac:dyDescent="0.2">
      <c r="A84" s="51">
        <v>76</v>
      </c>
      <c r="B84" s="47"/>
      <c r="C84" s="80"/>
      <c r="D84" s="80"/>
      <c r="E84" s="80"/>
      <c r="F84" s="47"/>
      <c r="G84" s="97"/>
      <c r="H84" s="145" t="str">
        <f t="shared" si="1"/>
        <v/>
      </c>
    </row>
    <row r="85" spans="1:8" x14ac:dyDescent="0.2">
      <c r="A85" s="51">
        <v>77</v>
      </c>
      <c r="B85" s="47"/>
      <c r="C85" s="80"/>
      <c r="D85" s="80"/>
      <c r="E85" s="80"/>
      <c r="F85" s="47"/>
      <c r="G85" s="97"/>
      <c r="H85" s="145" t="str">
        <f t="shared" si="1"/>
        <v/>
      </c>
    </row>
    <row r="86" spans="1:8" x14ac:dyDescent="0.2">
      <c r="A86" s="51">
        <v>78</v>
      </c>
      <c r="B86" s="47"/>
      <c r="C86" s="80"/>
      <c r="D86" s="80"/>
      <c r="E86" s="80"/>
      <c r="F86" s="47"/>
      <c r="G86" s="97"/>
      <c r="H86" s="145" t="str">
        <f t="shared" si="1"/>
        <v/>
      </c>
    </row>
    <row r="87" spans="1:8" x14ac:dyDescent="0.2">
      <c r="A87" s="51">
        <v>79</v>
      </c>
      <c r="B87" s="47"/>
      <c r="C87" s="80"/>
      <c r="D87" s="80"/>
      <c r="E87" s="80"/>
      <c r="F87" s="47"/>
      <c r="G87" s="97"/>
      <c r="H87" s="145" t="str">
        <f t="shared" si="1"/>
        <v/>
      </c>
    </row>
    <row r="88" spans="1:8" x14ac:dyDescent="0.2">
      <c r="A88" s="51">
        <v>80</v>
      </c>
      <c r="B88" s="47"/>
      <c r="C88" s="80"/>
      <c r="D88" s="80"/>
      <c r="E88" s="80"/>
      <c r="F88" s="47"/>
      <c r="G88" s="97"/>
      <c r="H88" s="145" t="str">
        <f t="shared" si="1"/>
        <v/>
      </c>
    </row>
    <row r="89" spans="1:8" x14ac:dyDescent="0.2">
      <c r="A89" s="51">
        <v>81</v>
      </c>
      <c r="B89" s="47"/>
      <c r="C89" s="80"/>
      <c r="D89" s="80"/>
      <c r="E89" s="80"/>
      <c r="F89" s="47"/>
      <c r="G89" s="97"/>
      <c r="H89" s="145" t="str">
        <f t="shared" si="1"/>
        <v/>
      </c>
    </row>
    <row r="90" spans="1:8" x14ac:dyDescent="0.2">
      <c r="A90" s="51">
        <v>82</v>
      </c>
      <c r="B90" s="47"/>
      <c r="C90" s="80"/>
      <c r="D90" s="80"/>
      <c r="E90" s="80"/>
      <c r="F90" s="47"/>
      <c r="G90" s="97"/>
      <c r="H90" s="145" t="str">
        <f t="shared" si="1"/>
        <v/>
      </c>
    </row>
    <row r="91" spans="1:8" x14ac:dyDescent="0.2">
      <c r="A91" s="51">
        <v>83</v>
      </c>
      <c r="B91" s="47"/>
      <c r="C91" s="80"/>
      <c r="D91" s="80"/>
      <c r="E91" s="80"/>
      <c r="F91" s="47"/>
      <c r="G91" s="97"/>
      <c r="H91" s="145" t="str">
        <f t="shared" si="1"/>
        <v/>
      </c>
    </row>
    <row r="92" spans="1:8" x14ac:dyDescent="0.2">
      <c r="A92" s="51">
        <v>84</v>
      </c>
      <c r="B92" s="47"/>
      <c r="C92" s="80"/>
      <c r="D92" s="80"/>
      <c r="E92" s="80"/>
      <c r="F92" s="47"/>
      <c r="G92" s="97"/>
      <c r="H92" s="145" t="str">
        <f t="shared" si="1"/>
        <v/>
      </c>
    </row>
    <row r="93" spans="1:8" x14ac:dyDescent="0.2">
      <c r="A93" s="51">
        <v>85</v>
      </c>
      <c r="B93" s="47"/>
      <c r="C93" s="80"/>
      <c r="D93" s="80"/>
      <c r="E93" s="80"/>
      <c r="F93" s="47"/>
      <c r="G93" s="97"/>
      <c r="H93" s="145" t="str">
        <f t="shared" si="1"/>
        <v/>
      </c>
    </row>
    <row r="94" spans="1:8" x14ac:dyDescent="0.2">
      <c r="A94" s="51">
        <v>86</v>
      </c>
      <c r="B94" s="47"/>
      <c r="C94" s="80"/>
      <c r="D94" s="80"/>
      <c r="E94" s="80"/>
      <c r="F94" s="47"/>
      <c r="G94" s="97"/>
      <c r="H94" s="145" t="str">
        <f t="shared" si="1"/>
        <v/>
      </c>
    </row>
    <row r="95" spans="1:8" ht="15.75" thickBot="1" x14ac:dyDescent="0.25">
      <c r="A95" s="52">
        <v>87</v>
      </c>
      <c r="B95" s="58"/>
      <c r="C95" s="83"/>
      <c r="D95" s="83"/>
      <c r="E95" s="83"/>
      <c r="F95" s="58"/>
      <c r="G95" s="100"/>
      <c r="H95" s="145" t="str">
        <f t="shared" si="1"/>
        <v/>
      </c>
    </row>
  </sheetData>
  <sheetProtection algorithmName="SHA-512" hashValue="s6DXKuvUT8AfJr9c4wUKm1gBaPOCgKg8ee7lIA9OmSh62p75xqTVGJfUdANW5DWQmsvjqCzm0TKU8Gk2PEGR2g==" saltValue="7yhGwtV1rQbIeruVymgrhA==" spinCount="100000" sheet="1" objects="1" scenarios="1"/>
  <mergeCells count="2">
    <mergeCell ref="A1:G1"/>
    <mergeCell ref="B3:G3"/>
  </mergeCells>
  <conditionalFormatting sqref="F9:G95">
    <cfRule type="expression" dxfId="7" priority="1">
      <formula>IF($E9="No",TRUE,FALSE)</formula>
    </cfRule>
  </conditionalFormatting>
  <conditionalFormatting sqref="B9:G95">
    <cfRule type="expression" dxfId="6" priority="3">
      <formula>IF(AND(ISBLANK(B9),COUNTA($B9:$G9)&gt;=1),TRUE,FALSE)</formula>
    </cfRule>
  </conditionalFormatting>
  <dataValidations count="7">
    <dataValidation type="list" allowBlank="1" showInputMessage="1" showErrorMessage="1" sqref="B9:B95">
      <formula1>Tiers</formula1>
    </dataValidation>
    <dataValidation type="list" allowBlank="1" showInputMessage="1" showErrorMessage="1" sqref="D8:E95">
      <formula1>YesNo</formula1>
    </dataValidation>
    <dataValidation type="list" allowBlank="1" showInputMessage="1" showErrorMessage="1" sqref="G8:G95">
      <formula1>Retention</formula1>
    </dataValidation>
    <dataValidation type="decimal" allowBlank="1" showInputMessage="1" showErrorMessage="1" sqref="C9:C95">
      <formula1>0</formula1>
      <formula2>168</formula2>
    </dataValidation>
    <dataValidation allowBlank="1" showInputMessage="1" showErrorMessage="1" prompt="Select the appropriate rate tier for each individual that received Job Development services." sqref="B7"/>
    <dataValidation allowBlank="1" showInputMessage="1" showErrorMessage="1" prompt="Report the total hours of Job Development services provided for each individual in the past 12 months." sqref="C7"/>
    <dataValidation allowBlank="1" showInputMessage="1" showErrorMessage="1" prompt="If successfully placed in employment, report the name of the individual's employer." sqref="F7"/>
  </dataValidations>
  <printOptions horizontalCentered="1"/>
  <pageMargins left="0.25" right="0.25"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5"/>
  <sheetViews>
    <sheetView showGridLines="0" zoomScaleNormal="100" zoomScaleSheetLayoutView="100" workbookViewId="0">
      <selection activeCell="D11" sqref="D11"/>
    </sheetView>
  </sheetViews>
  <sheetFormatPr defaultRowHeight="15" x14ac:dyDescent="0.2"/>
  <cols>
    <col min="1" max="1" width="5.7109375" style="17" customWidth="1"/>
    <col min="2" max="2" width="80.7109375" style="18" customWidth="1"/>
    <col min="3" max="3" width="9.5703125" style="17" customWidth="1"/>
    <col min="4" max="4" width="18.7109375" style="17" customWidth="1"/>
    <col min="5" max="6" width="11.42578125" style="17" customWidth="1"/>
    <col min="7" max="7" width="3.7109375" style="14" customWidth="1"/>
    <col min="8" max="8" width="10.140625" style="18" bestFit="1" customWidth="1"/>
    <col min="9" max="16384" width="9.140625" style="18"/>
  </cols>
  <sheetData>
    <row r="1" spans="1:12" s="14" customFormat="1" ht="14.25" x14ac:dyDescent="0.2">
      <c r="A1" s="224" t="str">
        <f>IF(ISBLANK('Contact Info &amp; Revenues'!C7),"",'Contact Info &amp; Revenues'!C7)</f>
        <v/>
      </c>
      <c r="B1" s="224"/>
      <c r="C1" s="147"/>
      <c r="D1" s="147"/>
      <c r="E1" s="147"/>
      <c r="F1" s="147"/>
    </row>
    <row r="2" spans="1:12" s="14" customFormat="1" x14ac:dyDescent="0.2">
      <c r="A2" s="15"/>
      <c r="B2" s="16"/>
      <c r="C2" s="16"/>
      <c r="D2" s="16"/>
      <c r="E2" s="16"/>
      <c r="F2" s="16"/>
    </row>
    <row r="3" spans="1:12" s="14" customFormat="1" ht="15.75" x14ac:dyDescent="0.2">
      <c r="A3" s="259" t="s">
        <v>115</v>
      </c>
      <c r="B3" s="259"/>
      <c r="C3" s="259"/>
      <c r="D3" s="259"/>
      <c r="E3" s="259"/>
      <c r="F3" s="259"/>
    </row>
    <row r="4" spans="1:12" s="14" customFormat="1" ht="14.25" x14ac:dyDescent="0.2">
      <c r="A4" s="178"/>
      <c r="B4" s="178"/>
      <c r="C4" s="178"/>
      <c r="D4" s="178"/>
      <c r="E4" s="178"/>
      <c r="F4" s="178"/>
    </row>
    <row r="5" spans="1:12" ht="15.75" thickBot="1" x14ac:dyDescent="0.25">
      <c r="A5" s="167" t="s">
        <v>85</v>
      </c>
      <c r="L5" s="14"/>
    </row>
    <row r="6" spans="1:12" s="19" customFormat="1" ht="60" customHeight="1" x14ac:dyDescent="0.2">
      <c r="A6" s="77" t="s">
        <v>14</v>
      </c>
      <c r="B6" s="78" t="s">
        <v>32</v>
      </c>
      <c r="C6" s="79" t="s">
        <v>33</v>
      </c>
      <c r="D6" s="169" t="s">
        <v>113</v>
      </c>
      <c r="E6" s="86" t="s">
        <v>73</v>
      </c>
      <c r="F6" s="84" t="s">
        <v>83</v>
      </c>
      <c r="G6" s="171"/>
      <c r="L6" s="14"/>
    </row>
    <row r="7" spans="1:12" s="23" customFormat="1" x14ac:dyDescent="0.2">
      <c r="A7" s="75"/>
      <c r="B7" s="43" t="s">
        <v>84</v>
      </c>
      <c r="C7" s="44"/>
      <c r="D7" s="76"/>
      <c r="E7" s="76"/>
      <c r="F7" s="85"/>
      <c r="G7" s="172"/>
    </row>
    <row r="8" spans="1:12" s="23" customFormat="1" x14ac:dyDescent="0.2">
      <c r="A8" s="28">
        <v>1</v>
      </c>
      <c r="B8" s="21" t="s">
        <v>34</v>
      </c>
      <c r="C8" s="24">
        <v>38</v>
      </c>
      <c r="D8" s="183"/>
      <c r="E8" s="184"/>
      <c r="F8" s="42"/>
      <c r="G8" s="172"/>
    </row>
    <row r="9" spans="1:12" s="23" customFormat="1" x14ac:dyDescent="0.2">
      <c r="A9" s="20">
        <f t="shared" ref="A9:A24" si="0">+A8+1</f>
        <v>2</v>
      </c>
      <c r="B9" s="22" t="s">
        <v>43</v>
      </c>
      <c r="C9" s="25">
        <v>33.5</v>
      </c>
      <c r="D9" s="185"/>
      <c r="E9" s="184"/>
      <c r="F9" s="67"/>
      <c r="G9" s="172"/>
    </row>
    <row r="10" spans="1:12" s="23" customFormat="1" ht="15.75" x14ac:dyDescent="0.2">
      <c r="A10" s="20">
        <f t="shared" si="0"/>
        <v>3</v>
      </c>
      <c r="B10" s="22" t="s">
        <v>74</v>
      </c>
      <c r="C10" s="25">
        <v>0</v>
      </c>
      <c r="D10" s="185"/>
      <c r="E10" s="184"/>
      <c r="F10" s="67"/>
      <c r="G10" s="186" t="s">
        <v>93</v>
      </c>
    </row>
    <row r="11" spans="1:12" s="23" customFormat="1" x14ac:dyDescent="0.2">
      <c r="A11" s="20">
        <f t="shared" si="0"/>
        <v>4</v>
      </c>
      <c r="B11" s="22" t="s">
        <v>35</v>
      </c>
      <c r="C11" s="25">
        <v>0.5</v>
      </c>
      <c r="D11" s="68"/>
      <c r="E11" s="187"/>
      <c r="F11" s="67"/>
      <c r="G11" s="172"/>
    </row>
    <row r="12" spans="1:12" s="23" customFormat="1" x14ac:dyDescent="0.2">
      <c r="A12" s="20">
        <f t="shared" si="0"/>
        <v>5</v>
      </c>
      <c r="B12" s="22" t="s">
        <v>48</v>
      </c>
      <c r="C12" s="25">
        <v>1.5</v>
      </c>
      <c r="D12" s="185"/>
      <c r="E12" s="188"/>
      <c r="F12" s="67"/>
      <c r="G12" s="172"/>
    </row>
    <row r="13" spans="1:12" s="23" customFormat="1" x14ac:dyDescent="0.2">
      <c r="A13" s="20">
        <f t="shared" si="0"/>
        <v>6</v>
      </c>
      <c r="B13" s="22" t="s">
        <v>65</v>
      </c>
      <c r="C13" s="25">
        <v>0</v>
      </c>
      <c r="D13" s="68"/>
      <c r="E13" s="187"/>
      <c r="F13" s="67"/>
      <c r="G13" s="172"/>
    </row>
    <row r="14" spans="1:12" s="23" customFormat="1" x14ac:dyDescent="0.2">
      <c r="A14" s="20">
        <f t="shared" si="0"/>
        <v>7</v>
      </c>
      <c r="B14" s="22" t="s">
        <v>75</v>
      </c>
      <c r="C14" s="25">
        <v>0</v>
      </c>
      <c r="D14" s="68"/>
      <c r="E14" s="187"/>
      <c r="F14" s="67"/>
      <c r="G14" s="172"/>
    </row>
    <row r="15" spans="1:12" s="23" customFormat="1" x14ac:dyDescent="0.2">
      <c r="A15" s="20">
        <f t="shared" si="0"/>
        <v>8</v>
      </c>
      <c r="B15" s="168" t="s">
        <v>36</v>
      </c>
      <c r="C15" s="25">
        <v>2</v>
      </c>
      <c r="D15" s="68"/>
      <c r="E15" s="187"/>
      <c r="F15" s="67"/>
      <c r="G15" s="172"/>
    </row>
    <row r="16" spans="1:12" s="23" customFormat="1" x14ac:dyDescent="0.2">
      <c r="A16" s="20">
        <f t="shared" si="0"/>
        <v>9</v>
      </c>
      <c r="B16" s="168" t="s">
        <v>66</v>
      </c>
      <c r="C16" s="25">
        <v>0</v>
      </c>
      <c r="D16" s="68"/>
      <c r="E16" s="187"/>
      <c r="F16" s="67"/>
      <c r="G16" s="172"/>
    </row>
    <row r="17" spans="1:8" s="23" customFormat="1" ht="15.75" x14ac:dyDescent="0.2">
      <c r="A17" s="20">
        <f t="shared" si="0"/>
        <v>10</v>
      </c>
      <c r="B17" s="168" t="s">
        <v>69</v>
      </c>
      <c r="C17" s="25">
        <v>0</v>
      </c>
      <c r="D17" s="68"/>
      <c r="E17" s="187"/>
      <c r="F17" s="67"/>
      <c r="G17" s="186" t="s">
        <v>93</v>
      </c>
    </row>
    <row r="18" spans="1:8" s="23" customFormat="1" ht="15.75" x14ac:dyDescent="0.2">
      <c r="A18" s="20">
        <f t="shared" si="0"/>
        <v>11</v>
      </c>
      <c r="B18" s="168" t="s">
        <v>70</v>
      </c>
      <c r="C18" s="25">
        <v>0</v>
      </c>
      <c r="D18" s="68"/>
      <c r="E18" s="187"/>
      <c r="F18" s="67"/>
      <c r="G18" s="186" t="s">
        <v>93</v>
      </c>
    </row>
    <row r="19" spans="1:8" s="23" customFormat="1" ht="15.75" x14ac:dyDescent="0.2">
      <c r="A19" s="20">
        <f t="shared" si="0"/>
        <v>12</v>
      </c>
      <c r="B19" s="168" t="s">
        <v>71</v>
      </c>
      <c r="C19" s="25">
        <v>0</v>
      </c>
      <c r="D19" s="68"/>
      <c r="E19" s="187"/>
      <c r="F19" s="67"/>
      <c r="G19" s="186" t="s">
        <v>93</v>
      </c>
    </row>
    <row r="20" spans="1:8" s="23" customFormat="1" ht="15.75" x14ac:dyDescent="0.2">
      <c r="A20" s="20">
        <f t="shared" si="0"/>
        <v>13</v>
      </c>
      <c r="B20" s="168" t="s">
        <v>37</v>
      </c>
      <c r="C20" s="25">
        <v>0.5</v>
      </c>
      <c r="D20" s="185"/>
      <c r="E20" s="184"/>
      <c r="F20" s="67"/>
      <c r="G20" s="186" t="s">
        <v>93</v>
      </c>
    </row>
    <row r="21" spans="1:8" s="23" customFormat="1" ht="15.75" x14ac:dyDescent="0.2">
      <c r="A21" s="20">
        <f t="shared" si="0"/>
        <v>14</v>
      </c>
      <c r="B21" s="154" t="s">
        <v>38</v>
      </c>
      <c r="C21" s="25">
        <v>0</v>
      </c>
      <c r="D21" s="185"/>
      <c r="E21" s="184"/>
      <c r="F21" s="67"/>
      <c r="G21" s="186" t="s">
        <v>93</v>
      </c>
      <c r="H21" s="192" t="str">
        <f>IF(AND(F21&gt;0,OR(B21="Other activities [type description here]",B21="")),"Error: No description for reported time","")</f>
        <v/>
      </c>
    </row>
    <row r="22" spans="1:8" s="23" customFormat="1" ht="15.75" customHeight="1" x14ac:dyDescent="0.2">
      <c r="A22" s="20">
        <f t="shared" si="0"/>
        <v>15</v>
      </c>
      <c r="B22" s="154" t="s">
        <v>38</v>
      </c>
      <c r="C22" s="25">
        <v>0</v>
      </c>
      <c r="D22" s="185"/>
      <c r="E22" s="184"/>
      <c r="F22" s="67"/>
      <c r="G22" s="186"/>
      <c r="H22" s="192" t="str">
        <f>IF(AND(F22&gt;0,OR(B22="Other activities [type description here]",B22="")),"Error: No description for reported time","")</f>
        <v/>
      </c>
    </row>
    <row r="23" spans="1:8" s="23" customFormat="1" ht="15.75" customHeight="1" x14ac:dyDescent="0.2">
      <c r="A23" s="20">
        <f t="shared" si="0"/>
        <v>16</v>
      </c>
      <c r="B23" s="154" t="s">
        <v>38</v>
      </c>
      <c r="C23" s="25">
        <v>0</v>
      </c>
      <c r="D23" s="185"/>
      <c r="E23" s="184"/>
      <c r="F23" s="67"/>
      <c r="G23" s="186"/>
      <c r="H23" s="192" t="str">
        <f>IF(AND(F23&gt;0,OR(B23="Other activities [type description here]",B23="")),"Error: No description for reported time","")</f>
        <v/>
      </c>
    </row>
    <row r="24" spans="1:8" s="23" customFormat="1" ht="16.5" thickBot="1" x14ac:dyDescent="0.25">
      <c r="A24" s="26">
        <f t="shared" si="0"/>
        <v>17</v>
      </c>
      <c r="B24" s="45" t="str">
        <f>CONCATENATE("Has all time been allocated? (Total hours from Line ",A8," should equal sum of Lines ",A9," - ",A23,")")</f>
        <v>Has all time been allocated? (Total hours from Line 1 should equal sum of Lines 2 - 16)</v>
      </c>
      <c r="C24" s="101" t="str">
        <f>IF(C8=SUM(C9:C23),"Yes","No")</f>
        <v>Yes</v>
      </c>
      <c r="D24" s="165"/>
      <c r="E24" s="165"/>
      <c r="F24" s="102" t="str">
        <f>IF(F8=SUM(F9:F23),"Yes","No")</f>
        <v>Yes</v>
      </c>
      <c r="G24" s="186" t="s">
        <v>93</v>
      </c>
      <c r="H24" s="192" t="str">
        <f>IF(F24="No","Error: Total of hours on Lines 2 through 16 not equal to Line 1","")</f>
        <v/>
      </c>
    </row>
    <row r="35" spans="2:12" s="17" customFormat="1" x14ac:dyDescent="0.25">
      <c r="B35" s="190"/>
      <c r="G35" s="14"/>
      <c r="H35" s="18"/>
      <c r="I35" s="18"/>
      <c r="J35" s="18"/>
      <c r="K35" s="18"/>
      <c r="L35" s="18"/>
    </row>
  </sheetData>
  <sheetProtection algorithmName="SHA-512" hashValue="fk/VQgTP4JMLtt8TZUxrkdeiUlQEcImVJuMH9iQRXe6frORt+fkb4Ww3H1Mue0XZDAd2fO7vnTE8ackIv6HwjQ==" saltValue="ewTfuyfNwnRkDJ7oxztAjQ==" spinCount="100000" sheet="1" objects="1" scenarios="1"/>
  <mergeCells count="2">
    <mergeCell ref="A1:B1"/>
    <mergeCell ref="A3:F3"/>
  </mergeCells>
  <conditionalFormatting sqref="F8:F23">
    <cfRule type="expression" dxfId="5" priority="9" stopIfTrue="1">
      <formula>IF(AND(ISTEXT(D8),D8&lt;&gt;"Job Developer"),TRUE,FALSE)</formula>
    </cfRule>
  </conditionalFormatting>
  <conditionalFormatting sqref="F24">
    <cfRule type="expression" dxfId="4" priority="8" stopIfTrue="1">
      <formula>IF(F24="No",TRUE,FALSE)</formula>
    </cfRule>
  </conditionalFormatting>
  <conditionalFormatting sqref="E8:E23">
    <cfRule type="expression" dxfId="3" priority="5" stopIfTrue="1">
      <formula>IF(OR(ISBLANK(D8),D8="Job Developer",D8="Not Applicable"),TRUE,FALSE)</formula>
    </cfRule>
  </conditionalFormatting>
  <conditionalFormatting sqref="B21:B23">
    <cfRule type="expression" dxfId="2" priority="3" stopIfTrue="1">
      <formula>IF(B21&lt;&gt;"Other activities [type description here]",TRUE,FALSE)</formula>
    </cfRule>
    <cfRule type="expression" dxfId="1" priority="4" stopIfTrue="1">
      <formula>IF(F21&gt;0,TRUE,FALSE)</formula>
    </cfRule>
  </conditionalFormatting>
  <conditionalFormatting sqref="G24">
    <cfRule type="expression" dxfId="0" priority="2">
      <formula>G24="NO"</formula>
    </cfRule>
  </conditionalFormatting>
  <dataValidations count="12">
    <dataValidation allowBlank="1" showInputMessage="1" showErrorMessage="1" error="Please enter a valid number." sqref="D20:D24 D8:D10 D12"/>
    <dataValidation type="decimal" allowBlank="1" showInputMessage="1" showErrorMessage="1" error="Please enter a valid number." sqref="F8:F23">
      <formula1>0</formula1>
      <formula2>168</formula2>
    </dataValidation>
    <dataValidation allowBlank="1" showErrorMessage="1" prompt="Enter a job category that is considered to be a Behavioral Health Professional._x000a_" sqref="B7:B24"/>
    <dataValidation type="list" allowBlank="1" showInputMessage="1" showErrorMessage="1" error="Please enter a valid number." sqref="D11 D13:D19">
      <formula1>AdminStaff</formula1>
    </dataValidation>
    <dataValidation allowBlank="1" showInputMessage="1" showErrorMessage="1" prompt="Input the number of hours per week that a Job Developer is providing other billable services (for example, if they also provide Job Coaching services)." sqref="G10"/>
    <dataValidation allowBlank="1" showInputMessage="1" showErrorMessage="1" prompt=" If “No” appears in this line, review and revise the appropriate hours." sqref="G24"/>
    <dataValidation allowBlank="1" showInputMessage="1" showErrorMessage="1" prompt="If there are activities that are part of a Job Developer's typical week, but not listed on the survey, type a description and indicate the number of hours per week that a Job Developer typically spends on that activity." sqref="G21"/>
    <dataValidation allowBlank="1" showInputMessage="1" showErrorMessage="1" prompt="Examples include staff meetings, filing employer-required paperwork (not related to service delivery), and receiving counseling from  supervisor.  Do not include time spent on training programs." sqref="G20"/>
    <dataValidation allowBlank="1" showInputMessage="1" showErrorMessage="1" prompt="Use the drop-down list to indicate which staff (Job Developers or a specified administrative staff) is responsible for performing the listed function. Complete this form after completing the Admin Staff form." sqref="D6"/>
    <dataValidation allowBlank="1" showInputMessage="1" showErrorMessage="1" prompt="Collateral contacts are meetings discussions with someone on behalf of an individual. On this Line, report time spent on collateral contacts with entities other than individuals' employers and residential providers (e.g., calls with a case manager)." sqref="G19"/>
    <dataValidation allowBlank="1" showInputMessage="1" showErrorMessage="1" prompt="Collateral contacts are meetings discussions with someone on behalf of an individual. On this Line, report time spent on collateral contacts with individuals' residential provider (e.g., a call to discuss a change in the individuals' work schedule)." sqref="G18"/>
    <dataValidation allowBlank="1" showInputMessage="1" showErrorMessage="1" prompt="Collateral contacts are meetings discussions with someone on behalf of an individual. On this Line, report time spent on collateral contacts with individuals' employers (e.g., a call to discuss a problem that the individual is having at the workplace)." sqref="G17"/>
  </dataValidations>
  <printOptions horizontalCentered="1"/>
  <pageMargins left="0.2" right="0.2" top="0.75" bottom="0.75" header="0.3" footer="0.3"/>
  <pageSetup orientation="landscape" r:id="rId1"/>
  <headerFooter>
    <oddHeader>&amp;C&amp;"Times New Roman,Bold"&amp;11Oregon Department of Human Services
Job Coach Rate-Rebasing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Drop Downs</vt:lpstr>
      <vt:lpstr>Cover</vt:lpstr>
      <vt:lpstr>Contact Info &amp; Revenues</vt:lpstr>
      <vt:lpstr>Admin Staff</vt:lpstr>
      <vt:lpstr>Admin Other</vt:lpstr>
      <vt:lpstr>Indiv Details-Coach</vt:lpstr>
      <vt:lpstr>Job Coaches</vt:lpstr>
      <vt:lpstr>Indiv Details-Develop</vt:lpstr>
      <vt:lpstr>Job Developers</vt:lpstr>
      <vt:lpstr>StaffQuals</vt:lpstr>
      <vt:lpstr>Coaching</vt:lpstr>
      <vt:lpstr>'Admin Other'!Print_Area</vt:lpstr>
      <vt:lpstr>'Admin Staff'!Print_Area</vt:lpstr>
      <vt:lpstr>'Contact Info &amp; Revenues'!Print_Area</vt:lpstr>
      <vt:lpstr>Cover!Print_Area</vt:lpstr>
      <vt:lpstr>'Indiv Details-Coach'!Print_Area</vt:lpstr>
      <vt:lpstr>'Indiv Details-Develop'!Print_Area</vt:lpstr>
      <vt:lpstr>'Job Coaches'!Print_Area</vt:lpstr>
      <vt:lpstr>'Job Developers'!Print_Area</vt:lpstr>
      <vt:lpstr>StaffQuals!Print_Area</vt:lpstr>
      <vt:lpstr>'Admin Staff'!Print_Titles</vt:lpstr>
      <vt:lpstr>'Indiv Details-Coach'!Print_Titles</vt:lpstr>
      <vt:lpstr>'Indiv Details-Develop'!Print_Titles</vt:lpstr>
      <vt:lpstr>'Job Coaches'!Print_Titles</vt:lpstr>
      <vt:lpstr>'Job Developers'!Print_Titles</vt:lpstr>
      <vt:lpstr>StaffQuals!Print_Titles</vt:lpstr>
      <vt:lpstr>Retention</vt:lpstr>
      <vt:lpstr>Tiers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Pawlowski</dc:creator>
  <cp:lastModifiedBy>Stephen Pawlowski</cp:lastModifiedBy>
  <cp:lastPrinted>2018-07-13T20:18:04Z</cp:lastPrinted>
  <dcterms:created xsi:type="dcterms:W3CDTF">2015-06-19T22:51:45Z</dcterms:created>
  <dcterms:modified xsi:type="dcterms:W3CDTF">2018-07-19T09:03:44Z</dcterms:modified>
</cp:coreProperties>
</file>