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480" windowHeight="9735" tabRatio="870" activeTab="0"/>
  </bookViews>
  <sheets>
    <sheet name="Cover" sheetId="1" r:id="rId1"/>
    <sheet name="Contact Info &amp; Revenues" sheetId="2" r:id="rId2"/>
    <sheet name="Admin Staff" sheetId="3" r:id="rId3"/>
    <sheet name="Admin Other" sheetId="4" r:id="rId4"/>
    <sheet name="DSW Wages" sheetId="5" r:id="rId5"/>
    <sheet name="DSW Time" sheetId="6" r:id="rId6"/>
    <sheet name="DSP Benefits" sheetId="7" r:id="rId7"/>
    <sheet name="PAB(A)" sheetId="8" r:id="rId8"/>
    <sheet name="PAB(B1)" sheetId="9" r:id="rId9"/>
    <sheet name="PAB(B2)" sheetId="10" r:id="rId10"/>
    <sheet name="PAB(C1)" sheetId="11" r:id="rId11"/>
    <sheet name="PAB(C2)" sheetId="12" r:id="rId12"/>
    <sheet name="ADH" sheetId="13" r:id="rId13"/>
    <sheet name="PreVoc(F)" sheetId="14" r:id="rId14"/>
    <sheet name="PreVoc(C)" sheetId="15" r:id="rId15"/>
    <sheet name="IndEmpSupp(JD)" sheetId="16" r:id="rId16"/>
    <sheet name="IndEmpSupp(JC)" sheetId="17" r:id="rId17"/>
    <sheet name="Nursing(RN)" sheetId="18" r:id="rId18"/>
    <sheet name="Nursing(LPN)" sheetId="19" r:id="rId19"/>
    <sheet name="Train-Consult" sheetId="20" r:id="rId20"/>
    <sheet name="Respite(H)" sheetId="21" r:id="rId21"/>
    <sheet name="Respite(D)" sheetId="22" r:id="rId22"/>
    <sheet name="Chore" sheetId="23" r:id="rId23"/>
    <sheet name="NMTrans" sheetId="24" r:id="rId24"/>
  </sheets>
  <definedNames>
    <definedName name="_xlnm.Print_Area" localSheetId="12">'ADH'!$A$1:$I$43</definedName>
    <definedName name="_xlnm.Print_Area" localSheetId="3">'Admin Other'!$A$1:$G$30</definedName>
    <definedName name="_xlnm.Print_Area" localSheetId="2">'Admin Staff'!$A$1:$I$65</definedName>
    <definedName name="_xlnm.Print_Area" localSheetId="22">'Chore'!$A$1:$I$22</definedName>
    <definedName name="_xlnm.Print_Area" localSheetId="1">'Contact Info &amp; Revenues'!$A$1:$D$22</definedName>
    <definedName name="_xlnm.Print_Area" localSheetId="0">'Cover'!$A$1:$A$24</definedName>
    <definedName name="_xlnm.Print_Area" localSheetId="6">'DSP Benefits'!$A$1:$E$38</definedName>
    <definedName name="_xlnm.Print_Area" localSheetId="5">'DSW Time'!$A$1:$AL$54</definedName>
    <definedName name="_xlnm.Print_Area" localSheetId="4">'DSW Wages'!$A$1:$L$56</definedName>
    <definedName name="_xlnm.Print_Area" localSheetId="16">'IndEmpSupp(JC)'!$A$1:$I$27</definedName>
    <definedName name="_xlnm.Print_Area" localSheetId="15">'IndEmpSupp(JD)'!$A$1:$I$25</definedName>
    <definedName name="_xlnm.Print_Area" localSheetId="23">'NMTrans'!$A$1:$I$32</definedName>
    <definedName name="_xlnm.Print_Area" localSheetId="18">'Nursing(LPN)'!$A$1:$I$26</definedName>
    <definedName name="_xlnm.Print_Area" localSheetId="17">'Nursing(RN)'!$A$1:$I$25</definedName>
    <definedName name="_xlnm.Print_Area" localSheetId="7">'PAB(A)'!$A$1:$I$30</definedName>
    <definedName name="_xlnm.Print_Area" localSheetId="8">'PAB(B1)'!$A$1:$D$23</definedName>
    <definedName name="_xlnm.Print_Area" localSheetId="9">'PAB(B2)'!$A$1:$Y$43</definedName>
    <definedName name="_xlnm.Print_Area" localSheetId="10">'PAB(C1)'!$A$1:$E$53</definedName>
    <definedName name="_xlnm.Print_Area" localSheetId="11">'PAB(C2)'!$A$1:$K$60</definedName>
    <definedName name="_xlnm.Print_Area" localSheetId="14">'PreVoc(C)'!$A$1:$I$35</definedName>
    <definedName name="_xlnm.Print_Area" localSheetId="13">'PreVoc(F)'!$A$1:$I$38</definedName>
    <definedName name="_xlnm.Print_Area" localSheetId="21">'Respite(D)'!$A$1:$I$27</definedName>
    <definedName name="_xlnm.Print_Area" localSheetId="20">'Respite(H)'!$A$1:$I$22</definedName>
    <definedName name="_xlnm.Print_Area" localSheetId="19">'Train-Consult'!$A$1:$H$25</definedName>
    <definedName name="_xlnm.Print_Titles" localSheetId="12">'ADH'!$A:$B,'ADH'!$1:$6</definedName>
    <definedName name="_xlnm.Print_Titles" localSheetId="2">'Admin Staff'!$8:$9</definedName>
    <definedName name="_xlnm.Print_Titles" localSheetId="22">'Chore'!$A:$B,'Chore'!$1:$6</definedName>
    <definedName name="_xlnm.Print_Titles" localSheetId="6">'DSP Benefits'!$1:$5</definedName>
    <definedName name="_xlnm.Print_Titles" localSheetId="5">'DSW Time'!$A:$B,'DSW Time'!$1:$6</definedName>
    <definedName name="_xlnm.Print_Titles" localSheetId="4">'DSW Wages'!$1:$7</definedName>
    <definedName name="_xlnm.Print_Titles" localSheetId="16">'IndEmpSupp(JC)'!$A:$B,'IndEmpSupp(JC)'!$1:$6</definedName>
    <definedName name="_xlnm.Print_Titles" localSheetId="15">'IndEmpSupp(JD)'!$A:$B,'IndEmpSupp(JD)'!$1:$6</definedName>
    <definedName name="_xlnm.Print_Titles" localSheetId="23">'NMTrans'!$A:$B,'NMTrans'!$1:$6</definedName>
    <definedName name="_xlnm.Print_Titles" localSheetId="18">'Nursing(LPN)'!$A:$B,'Nursing(LPN)'!$1:$6</definedName>
    <definedName name="_xlnm.Print_Titles" localSheetId="17">'Nursing(RN)'!$A:$B,'Nursing(RN)'!$1:$6</definedName>
    <definedName name="_xlnm.Print_Titles" localSheetId="7">'PAB(A)'!$A:$C,'PAB(A)'!$1:$6</definedName>
    <definedName name="_xlnm.Print_Titles" localSheetId="8">'PAB(B1)'!$1:$5</definedName>
    <definedName name="_xlnm.Print_Titles" localSheetId="9">'PAB(B2)'!$A:$A,'PAB(B2)'!$1:$8</definedName>
    <definedName name="_xlnm.Print_Titles" localSheetId="10">'PAB(C1)'!$1:$5</definedName>
    <definedName name="_xlnm.Print_Titles" localSheetId="11">'PAB(C2)'!$1:$6</definedName>
    <definedName name="_xlnm.Print_Titles" localSheetId="14">'PreVoc(C)'!$A:$B,'PreVoc(C)'!$1:$6</definedName>
    <definedName name="_xlnm.Print_Titles" localSheetId="13">'PreVoc(F)'!$A:$B,'PreVoc(F)'!$1:$6</definedName>
    <definedName name="_xlnm.Print_Titles" localSheetId="21">'Respite(D)'!$A:$B,'Respite(D)'!$1:$6</definedName>
    <definedName name="_xlnm.Print_Titles" localSheetId="20">'Respite(H)'!$A:$B,'Respite(H)'!$1:$6</definedName>
    <definedName name="_xlnm.Print_Titles" localSheetId="19">'Train-Consult'!$1:$5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<sst xmlns="http://schemas.openxmlformats.org/spreadsheetml/2006/main" count="1040" uniqueCount="433">
  <si>
    <t>Example</t>
  </si>
  <si>
    <t>Total Hours Paid</t>
  </si>
  <si>
    <t>Employee</t>
  </si>
  <si>
    <t>Line</t>
  </si>
  <si>
    <t>Job Titles</t>
  </si>
  <si>
    <t>Employee/ Contractor</t>
  </si>
  <si>
    <t>Annual Turnover</t>
  </si>
  <si>
    <t>Ex.</t>
  </si>
  <si>
    <t>No</t>
  </si>
  <si>
    <t>'Employer time' (e.g. receiving one-on-one supervision, participating in staff meetings, etc.)</t>
  </si>
  <si>
    <t>Total hours worked and paid for in a week</t>
  </si>
  <si>
    <t>Yes</t>
  </si>
  <si>
    <t>Factor</t>
  </si>
  <si>
    <t>Home Characteristics</t>
  </si>
  <si>
    <t>Vehicles</t>
  </si>
  <si>
    <t>Typical vehicle size (in terms of passengers)</t>
  </si>
  <si>
    <t>Training services</t>
  </si>
  <si>
    <t>Agency Caseload and Service Design</t>
  </si>
  <si>
    <t>Service Design</t>
  </si>
  <si>
    <t>Program preparation/ set-up/ clean-up</t>
  </si>
  <si>
    <t>Program development</t>
  </si>
  <si>
    <t>Agency Caseload</t>
  </si>
  <si>
    <t>Agency</t>
  </si>
  <si>
    <t>Provider ID(s)</t>
  </si>
  <si>
    <t>Contact Name</t>
  </si>
  <si>
    <t>Title</t>
  </si>
  <si>
    <t>Phone</t>
  </si>
  <si>
    <t>Email</t>
  </si>
  <si>
    <t>Annual Agency Revenue</t>
  </si>
  <si>
    <t>Report costs from your agency's most recently completed fiscal year</t>
  </si>
  <si>
    <t>Direct Care</t>
  </si>
  <si>
    <t>Administration</t>
  </si>
  <si>
    <t>Prog. Support</t>
  </si>
  <si>
    <t>% of Total Allocated to Other Programs</t>
  </si>
  <si>
    <t>Program Support</t>
  </si>
  <si>
    <t>Interest Expense (excluding mortgage)</t>
  </si>
  <si>
    <t>Office Supplies</t>
  </si>
  <si>
    <t>Advertising</t>
  </si>
  <si>
    <t>Dues and Subscriptions</t>
  </si>
  <si>
    <t>Other 1</t>
  </si>
  <si>
    <t>(Input Description)</t>
  </si>
  <si>
    <t>Other 2</t>
  </si>
  <si>
    <t>Other 3</t>
  </si>
  <si>
    <t>Address</t>
  </si>
  <si>
    <t>City</t>
  </si>
  <si>
    <t>Zip Code</t>
  </si>
  <si>
    <t>Admin.</t>
  </si>
  <si>
    <t>Executive Director</t>
  </si>
  <si>
    <t>-</t>
  </si>
  <si>
    <t>Contractor</t>
  </si>
  <si>
    <t>Caregiver</t>
  </si>
  <si>
    <t>Distributed by Burns &amp; Associates, Inc.</t>
  </si>
  <si>
    <t>Holidays</t>
  </si>
  <si>
    <t>Health Insurance</t>
  </si>
  <si>
    <t>Staffing</t>
  </si>
  <si>
    <t>If yes, what is the waiting period before staff are eligible for PTO?</t>
  </si>
  <si>
    <t>If yes, what is the waiting period before staff are eligible for health insurance?</t>
  </si>
  <si>
    <t>Paid Time Off (PTO, Vacation and Sick Time)</t>
  </si>
  <si>
    <t>Other Benefits</t>
  </si>
  <si>
    <t>[If yes, please specify the benefit(s) here]</t>
  </si>
  <si>
    <t>3 Months</t>
  </si>
  <si>
    <t>6 Months</t>
  </si>
  <si>
    <t>12 Months</t>
  </si>
  <si>
    <t>Sunday</t>
  </si>
  <si>
    <t>Monday</t>
  </si>
  <si>
    <t>Tuesday</t>
  </si>
  <si>
    <t>Wednesday</t>
  </si>
  <si>
    <t>Thursday</t>
  </si>
  <si>
    <t>Friday</t>
  </si>
  <si>
    <t>Saturday</t>
  </si>
  <si>
    <t>ID Numbers</t>
  </si>
  <si>
    <t xml:space="preserve">Average length in hours of supervision visits </t>
  </si>
  <si>
    <t>Average travel distance per supervision visit (miles)</t>
  </si>
  <si>
    <t>Other activities [type description here]</t>
  </si>
  <si>
    <t>Approximate square footage of program space</t>
  </si>
  <si>
    <t># of Emp.</t>
  </si>
  <si>
    <t>Category</t>
  </si>
  <si>
    <t>Residents</t>
  </si>
  <si>
    <t>% of Time Allocated to Other Programs</t>
  </si>
  <si>
    <t>Supervision services</t>
  </si>
  <si>
    <t>As applicable, average number of participants in a group training session</t>
  </si>
  <si>
    <t>Provider Characteristics</t>
  </si>
  <si>
    <t>Wages</t>
  </si>
  <si>
    <t>Super-visor?</t>
  </si>
  <si>
    <t>Average visit length in hours</t>
  </si>
  <si>
    <t>Respite</t>
  </si>
  <si>
    <t>Residence Staffing Schedule</t>
  </si>
  <si>
    <t>1 Month</t>
  </si>
  <si>
    <t>No Waiting Period</t>
  </si>
  <si>
    <t>Office Equipment and Furniture</t>
  </si>
  <si>
    <t>Information Technology Expense (e.g., computers and software)</t>
  </si>
  <si>
    <t>If super-visor, # of staff super-vised</t>
  </si>
  <si>
    <t>Total Wages Paid</t>
  </si>
  <si>
    <t>Average Hourly Wage</t>
  </si>
  <si>
    <t>Full-Time</t>
  </si>
  <si>
    <t>Part-Time</t>
  </si>
  <si>
    <t>Providing other billable services</t>
  </si>
  <si>
    <t>Activities Outside of the Home</t>
  </si>
  <si>
    <t>Other costs related to initial training [type description here]</t>
  </si>
  <si>
    <t>Are training hours typically delivered by the same staff person that supervises the home</t>
  </si>
  <si>
    <t>Recordkeeping (do not include documentation during the course of service provision)</t>
  </si>
  <si>
    <t>Total cost of program supplies in most recently completed fiscal year</t>
  </si>
  <si>
    <t>Provider Rate Study - Provider Survey</t>
  </si>
  <si>
    <t>Total Revenues</t>
  </si>
  <si>
    <t>1st Year (per staff average)</t>
  </si>
  <si>
    <t>Following Years (per staff average)</t>
  </si>
  <si>
    <t>State Unemployment Insurance and Workers' Compensation</t>
  </si>
  <si>
    <t>Average number of hours of RN supervisory oversight per week</t>
  </si>
  <si>
    <t>Time lost to missed appointments</t>
  </si>
  <si>
    <t>Has all time been allocated? (Total hours from Line 5 should equal sum of Lines 6 - 15)</t>
  </si>
  <si>
    <t>Number of days per year that the program is operating and providing services</t>
  </si>
  <si>
    <t>Average number of hours per day the program is operating and providing services</t>
  </si>
  <si>
    <t>Location</t>
  </si>
  <si>
    <t>Allocated Corporate Office Overhead</t>
  </si>
  <si>
    <t>Provide responses for your agency's most recently completed fiscal year.  List all staff who provide direct care including therapists and other professionals.</t>
  </si>
  <si>
    <t>Staff Develop. Hours</t>
  </si>
  <si>
    <t>Providing other direct (face-to-face) services</t>
  </si>
  <si>
    <t>What was your organization's cost for providing these benefits in the most recent fiscal year?</t>
  </si>
  <si>
    <t>Include only those staff who perform administrative and program support functions for your agency</t>
  </si>
  <si>
    <t>See the instructions for the specific benefits that should be recorded in the 'Select Benefits' column</t>
  </si>
  <si>
    <t>Cost of Select Benefits</t>
  </si>
  <si>
    <t>Recruitment, Certification, Placement, and Initial Training</t>
  </si>
  <si>
    <t>Other costs related to recruitment, certification, and placement [type description here]</t>
  </si>
  <si>
    <t>Providing direct (face-to-face) Nursing services [Line 2 * Line 3]</t>
  </si>
  <si>
    <t>As applicable, average purchase price of agency-owned vehicles</t>
  </si>
  <si>
    <t>As applicable, average monthly lease price of agency-leased vehicles</t>
  </si>
  <si>
    <t>Typical vehicle size (in terms of passengers) for agency-owned and leased vehicles</t>
  </si>
  <si>
    <t>Number of waiver enrollees receiving agency-directed Respite from your organization</t>
  </si>
  <si>
    <t>Other Agency Revenues</t>
  </si>
  <si>
    <t>Report revenues from your agency's most recently completed fiscal year.</t>
  </si>
  <si>
    <t>Staffing Pattern for a 'typical' week for a DSP.  Input the number of hours per week for the following:</t>
  </si>
  <si>
    <t>Staffing Pattern for a 'typical' week for a nurse.  Input the number of hours per week for the following:</t>
  </si>
  <si>
    <r>
      <t xml:space="preserve">Administrative Facility Rent/Mortgage/Depreciation </t>
    </r>
    <r>
      <rPr>
        <i/>
        <sz val="11"/>
        <color indexed="8"/>
        <rFont val="Times New Roman"/>
        <family val="1"/>
      </rPr>
      <t>(exclude direct service space such as Day Support program rooms or group homes)</t>
    </r>
  </si>
  <si>
    <t>Facility Janitorial/Landscaping/Repairs/Etc. (not part of rent)</t>
  </si>
  <si>
    <r>
      <t xml:space="preserve">Utilities/Telecommunications/Etc. </t>
    </r>
    <r>
      <rPr>
        <i/>
        <sz val="11"/>
        <color indexed="8"/>
        <rFont val="Times New Roman"/>
        <family val="1"/>
      </rPr>
      <t>(exclude direct service space costs)</t>
    </r>
  </si>
  <si>
    <t>Licensing/Certification/Accreditation Fees</t>
  </si>
  <si>
    <t>Program preparation/set-up/clean-up</t>
  </si>
  <si>
    <t>Questions? Contact Steven Abele with Burns &amp; Associates, Inc. at (602) 241-8521 or sabele@burnshealthpolicy.com</t>
  </si>
  <si>
    <t>Total
Expense</t>
  </si>
  <si>
    <t>Prevocational</t>
  </si>
  <si>
    <t>Individual Employment Supports</t>
  </si>
  <si>
    <t>Skilled Nursing Services</t>
  </si>
  <si>
    <t>Waiver Emergency Services (Outreach)</t>
  </si>
  <si>
    <t>Waiver Emergency Services (Respite)</t>
  </si>
  <si>
    <t>Waiver Emergency Services (Shelter)</t>
  </si>
  <si>
    <t>Chore</t>
  </si>
  <si>
    <t>Non-Medical Transportation</t>
  </si>
  <si>
    <t>Input</t>
  </si>
  <si>
    <t>Services provided outside the home in a 'typical' week:</t>
  </si>
  <si>
    <t>Typical number of trips into the community per week</t>
  </si>
  <si>
    <t>Number of family homes contracting with your agency</t>
  </si>
  <si>
    <t>Number of waiver enrollees receiving PAB services (for these placements) from your organization</t>
  </si>
  <si>
    <t>Average staff hours required to recruit, train, and certify a family home prior to a placement</t>
  </si>
  <si>
    <r>
      <t xml:space="preserve">Number of your organization's family homes that received </t>
    </r>
    <r>
      <rPr>
        <i/>
        <sz val="11"/>
        <rFont val="Times New Roman"/>
        <family val="1"/>
      </rPr>
      <t>initial</t>
    </r>
    <r>
      <rPr>
        <sz val="11"/>
        <rFont val="Times New Roman"/>
        <family val="1"/>
      </rPr>
      <t xml:space="preserve"> certification in 2015</t>
    </r>
  </si>
  <si>
    <t>Typical number of years a family home contracts with your organization</t>
  </si>
  <si>
    <t>Average caseload (number of family homes) per agency supervisor</t>
  </si>
  <si>
    <t>Average number of supervision visits per family home per year</t>
  </si>
  <si>
    <t>Average number of annual training hours delivered to family homes</t>
  </si>
  <si>
    <t xml:space="preserve">Percentage of training hours that family home providers receive with a group of other providers </t>
  </si>
  <si>
    <t>Average number of annual hours of relief hours utilized by a family home (if available)</t>
  </si>
  <si>
    <t>Staffing Pattern for a 'typical' week for a family home supervisor.  Input the number of hours per week for the following:</t>
  </si>
  <si>
    <t>Staffing Pattern for a 'typical' week for a family home trainer.  Input the number of hours per week for the following:</t>
  </si>
  <si>
    <t>Providing PAB services</t>
  </si>
  <si>
    <t>Agency Staffed Home Example</t>
  </si>
  <si>
    <t>Agency Staffed Home #1</t>
  </si>
  <si>
    <t>Agency Staffed Home #2</t>
  </si>
  <si>
    <t>Agency Staffed Home #3</t>
  </si>
  <si>
    <t>Agency Staffed Home #4</t>
  </si>
  <si>
    <t>Agency Staffed Home #5</t>
  </si>
  <si>
    <t>Agency Staffed Home #6</t>
  </si>
  <si>
    <t>Agency Staffed Home #7</t>
  </si>
  <si>
    <t>Number of waiver enrollees receiving Prevocational Services from your organization</t>
  </si>
  <si>
    <t>Providing Prevocational Services</t>
  </si>
  <si>
    <t>Number of waiver enrollees receiving Individual Employment Supports services from your organization</t>
  </si>
  <si>
    <t>Providing direct, face-to-face Individual Employment Supports services [Line 2 * Line 3]</t>
  </si>
  <si>
    <t>Number of waiver enrollees receiving Adult Day Health services from your organization</t>
  </si>
  <si>
    <t>Providing Adult Day Health services</t>
  </si>
  <si>
    <t>Adult Day Health</t>
  </si>
  <si>
    <t>Number of waiver enrollees receiving agency-directed Chore services from your organization</t>
  </si>
  <si>
    <t>Providing Chore services [Line 2 * Line 3]</t>
  </si>
  <si>
    <t>Average number of one-way routes completed per vehicle per day</t>
  </si>
  <si>
    <t>Avg. time (in hours) to complete a one-way route (i.e., time from first pick-up to final drop-off)</t>
  </si>
  <si>
    <t>Average number of clients transported on a one-way route</t>
  </si>
  <si>
    <t>No. of vehicles owned/leased by your organization used to transport clients to/from their homes</t>
  </si>
  <si>
    <r>
      <t xml:space="preserve">Avg. number of annual miles traveled per vehicle </t>
    </r>
    <r>
      <rPr>
        <i/>
        <sz val="11"/>
        <rFont val="Times New Roman"/>
        <family val="1"/>
      </rPr>
      <t>for Transportation to/from clients' homes only</t>
    </r>
  </si>
  <si>
    <t>Average purchase price of vehicle</t>
  </si>
  <si>
    <t>Number of waiver enrollees receiving Non-Medical Transportation services from your organization</t>
  </si>
  <si>
    <r>
      <t>Providing direct Non-Medical Transportation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services</t>
    </r>
  </si>
  <si>
    <r>
      <t>Providing other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direct (face-to-face) services</t>
    </r>
  </si>
  <si>
    <t>I/DD Waiver Program Revenues</t>
  </si>
  <si>
    <t>% of Time Allocated to
I/DD Waiver Programs</t>
  </si>
  <si>
    <t>% of Cost Allocated to
I/DD Waiver Programs</t>
  </si>
  <si>
    <t>Depreciation (exclude facility and vehicles</t>
  </si>
  <si>
    <t>Taxes (exclude payroll taxes and personal income taxes)</t>
  </si>
  <si>
    <t>Hiring Expenses (e.g., advertising; exclude staff costs)</t>
  </si>
  <si>
    <t>Insurance (exclude health, dental, workers' comp, auto insurance)</t>
  </si>
  <si>
    <t>Consulting - Legal/Accounting/Etc.</t>
  </si>
  <si>
    <t>Training Expense (e.g., fees and materials; exclude staff costs)</t>
  </si>
  <si>
    <t>Associated Fees</t>
  </si>
  <si>
    <t>Island</t>
  </si>
  <si>
    <t>Oahu</t>
  </si>
  <si>
    <t>21 - 30%</t>
  </si>
  <si>
    <t>Are DSWs eligible for holiday pay?</t>
  </si>
  <si>
    <t>If yes, what is the waiting period before DSWs are eligible for holiday pay?</t>
  </si>
  <si>
    <t>Of the DSWs employed by your organization, how many are currently eligible for holiday pay?</t>
  </si>
  <si>
    <t>How many holidays per year do eligible DSWs receive?</t>
  </si>
  <si>
    <t>Are DSWs eligible to receive paid time off, in addition to holidays?</t>
  </si>
  <si>
    <t>Of the DSWs employed by your organization, how many are currently eligible for PTO?</t>
  </si>
  <si>
    <t>What is the average number of PTO days that eligible DSWs receive per year?</t>
  </si>
  <si>
    <t>Are DSWs eligible to receive health insurance through your organization?</t>
  </si>
  <si>
    <t>Of the DSWs employed by your organization, how many are currently eligible for health insurance?</t>
  </si>
  <si>
    <t>How many DSWs currently receive health insurance from your organization?</t>
  </si>
  <si>
    <t>What was your organization's total contribution to health insurance costs for DSWs in the most recent fiscal year?</t>
  </si>
  <si>
    <t>What is the waiting period before DSWs are eligible for these benefits?</t>
  </si>
  <si>
    <t>Of the DSWs employed by your organization, how many are currently eligible for these benefits?</t>
  </si>
  <si>
    <t>How many DSWs currently receive these benefits from your organization?</t>
  </si>
  <si>
    <t>What is the minimum number of hours per week that a DSW must work to be eligible for holiday pay?</t>
  </si>
  <si>
    <t>What is the minimum number of hours per week that a DSW must work to be eligible for PTO?</t>
  </si>
  <si>
    <t>What is the minimum number of hours per week that a DSW must work to be eligible for health insurance?</t>
  </si>
  <si>
    <t>What is the minimum number of hours per week that a DSW must work to be eligible for these benefits?</t>
  </si>
  <si>
    <t>What is your workers' compensation cost for DSWs under your 2015 policy (per $100 in wages paid)?</t>
  </si>
  <si>
    <t>If your organization makes Hawaii state unemployment insurance payments based on a percentage of wages, what is your agency's state unemployment insurance tax rate for 2016?</t>
  </si>
  <si>
    <t>If your organization pays actual costs ("payments in lieu of contributions") of state unemployment insurance benefits claimed by former employees, what was your organization's total UI payments in 2015?</t>
  </si>
  <si>
    <t>Staffing Pattern for a 'typical' week for a DSW.  Input the number of hours per week for the following:</t>
  </si>
  <si>
    <t>Participating in ISP meetings</t>
  </si>
  <si>
    <t>Number of Agency Owned/Leased homes with 'shift' staff operated by your agency</t>
  </si>
  <si>
    <t>Number of Agency Owned/Leased homes with 'live-in' staff operated by your agency</t>
  </si>
  <si>
    <t>For 'shift' staff, are overnight hours treated as 'regular' work hours subject to minimum wage and overtime requirements?</t>
  </si>
  <si>
    <t>For 'shift' staff, has all time been allocated? (Total hours from Line 8 should equal sum of Lines 9 - 13)</t>
  </si>
  <si>
    <t>Type</t>
  </si>
  <si>
    <t>Shift Staff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</si>
  <si>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</si>
  <si>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</si>
  <si>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</si>
  <si>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</si>
  <si>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</si>
  <si>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</si>
  <si>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</si>
  <si>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</si>
  <si>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</si>
  <si>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</si>
  <si>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</si>
  <si>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</si>
  <si>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5a</t>
  </si>
  <si>
    <t>5b</t>
  </si>
  <si>
    <t>5c</t>
  </si>
  <si>
    <t>5d</t>
  </si>
  <si>
    <t>5e</t>
  </si>
  <si>
    <t>5f</t>
  </si>
  <si>
    <t>5g</t>
  </si>
  <si>
    <t># of DSWs Assigned to Home</t>
  </si>
  <si>
    <t>Daily DSW Hours</t>
  </si>
  <si>
    <t>Staffing-'Shift' Staff Only</t>
  </si>
  <si>
    <t>Number of years that your agency has been supporting Family Home placements, Domiciliary Home</t>
  </si>
  <si>
    <t>Supervision, Training, and Supports for Family Homes</t>
  </si>
  <si>
    <t>Site ID</t>
  </si>
  <si>
    <t>Agency is Rep Payee?</t>
  </si>
  <si>
    <t>Days at an Alternative Site</t>
  </si>
  <si>
    <t>Room &amp; Board Payment</t>
  </si>
  <si>
    <t>000123456A</t>
  </si>
  <si>
    <t>Approximate operating cost per square foot</t>
  </si>
  <si>
    <t>Total cost of food in most recently completed fiscal year</t>
  </si>
  <si>
    <t>For hourly Respite services, average visit length in hours</t>
  </si>
  <si>
    <t>For daily Respite services, percentage of visits that are 12 - 16 hours in duration</t>
  </si>
  <si>
    <t>For daily Respite services, percentage of visits that are 17 - 20 hours in duration</t>
  </si>
  <si>
    <t>For daily Respite services, percentage of visits that are 21 - 24 hours in duration</t>
  </si>
  <si>
    <t>Has all time been allocated? (Total hours from Line 5 should equal sum of Lines 6 - 12)</t>
  </si>
  <si>
    <t>Number of vehicles typically operated with a single DSW (i.e., the driver)</t>
  </si>
  <si>
    <t>Number of vehicles typically operated with two DSWs (i.e., the driver and an aide)</t>
  </si>
  <si>
    <t>0 - 10%</t>
  </si>
  <si>
    <t>11 - 20%</t>
  </si>
  <si>
    <t>31 - 40%</t>
  </si>
  <si>
    <t>41 - 50%</t>
  </si>
  <si>
    <t>51 - 60%</t>
  </si>
  <si>
    <t>61 - 70%</t>
  </si>
  <si>
    <t>71 - 80%</t>
  </si>
  <si>
    <t>91 - 90%</t>
  </si>
  <si>
    <t>91 - 100%</t>
  </si>
  <si>
    <t>100% +</t>
  </si>
  <si>
    <t>Average mileage of one-way routes completed per vehicle per day</t>
  </si>
  <si>
    <t>Has all time been allocated? (Total hours from Line 15 should equal sum of Lines 16 - 22)</t>
  </si>
  <si>
    <t>Number of waiver enrollees receiving Training and Consultation services from your organization</t>
  </si>
  <si>
    <t>Behavioral Analyst</t>
  </si>
  <si>
    <t>Psychiatrist</t>
  </si>
  <si>
    <t>Physical, Occupational or Speech Therapist</t>
  </si>
  <si>
    <t>Providing direct (face-to-face) Training and Consultation services [Line 2 * Line 3]</t>
  </si>
  <si>
    <t>Has all time been allocated? (Total hours from Line 4 should equal sum of Lines 5 - 14)</t>
  </si>
  <si>
    <t>Other Services and Activities</t>
  </si>
  <si>
    <t>Training and Consultation</t>
  </si>
  <si>
    <t>Level 1</t>
  </si>
  <si>
    <t>Level 2</t>
  </si>
  <si>
    <t>Level 3</t>
  </si>
  <si>
    <t>Job Development</t>
  </si>
  <si>
    <t>Job Coaching</t>
  </si>
  <si>
    <t>Number of vehicles owned or leased by your organization and utilized for Prevocational Services excluding vehicles associated with other services</t>
  </si>
  <si>
    <t># of Vehicles</t>
  </si>
  <si>
    <t>Purchase Cost</t>
  </si>
  <si>
    <t>Mo. Lease Cost</t>
  </si>
  <si>
    <t>Annual Fuel Cost</t>
  </si>
  <si>
    <t>Annual Insurance Cost</t>
  </si>
  <si>
    <t>Annual Maintenance Cost</t>
  </si>
  <si>
    <t>Annual Mileage</t>
  </si>
  <si>
    <t>Vehicles for Site</t>
  </si>
  <si>
    <t>Number of vehicles owned or leased by your organization and utilized for Adult Day Health services excluding vehicles associated with group homes</t>
  </si>
  <si>
    <t>Personal Assistance/Habilitation (PAB) - Productivity and Other Factors (see p. 12 of the instructions)</t>
  </si>
  <si>
    <t>Personal Assistance/Habilitation (PAB) - Productivity and Other Factors (see p. 14 of the instructions)</t>
  </si>
  <si>
    <t>Adult Day Health - Productivity and Other Factors (see p. 20 of the instructions)</t>
  </si>
  <si>
    <t>Agency Contact Information (see p. 3 of the instructions)</t>
  </si>
  <si>
    <t>Administrative and Program Support Staff - Salary and Benefit Costs (see p. 4 of the instructions)</t>
  </si>
  <si>
    <t>[If Overhead is reported in Line 19, describe allocation methodology here]</t>
  </si>
  <si>
    <t>Does your organization contribute to any other benefits for DSWs? (e.g., retirement, dental, etc.)</t>
  </si>
  <si>
    <t>Average length (hours) of trip into the community</t>
  </si>
  <si>
    <t>If Family Homes Receive a Daily Rate</t>
  </si>
  <si>
    <t>Payment to Family Home</t>
  </si>
  <si>
    <t>If Family Homes Receive a Monthly Rate</t>
  </si>
  <si>
    <t>Number of waiver enrollees receiving Skilled Nursing Services from your organization</t>
  </si>
  <si>
    <t>Total vehicle maintenance costs in past year (for vehicles counted in Line 7)</t>
  </si>
  <si>
    <t>Total vehicle insurance costs in past year (for vehicles counted in Line 7)</t>
  </si>
  <si>
    <t>Maui</t>
  </si>
  <si>
    <t>Kauai</t>
  </si>
  <si>
    <t>Hawaii</t>
  </si>
  <si>
    <t>Lanai</t>
  </si>
  <si>
    <t>Molokai</t>
  </si>
  <si>
    <t>Live-in Staff</t>
  </si>
  <si>
    <t>Intellectual and Developmental Disabilities (I/DD)</t>
  </si>
  <si>
    <t>Home and Community Based Waiver Program</t>
  </si>
  <si>
    <t>Travel (exclude participant trans. or direct care vehicles/ reimbursement)</t>
  </si>
  <si>
    <t>How many employees who provide direct services to participants does your organization currently employ?</t>
  </si>
  <si>
    <t>Average number of participant visits per week per DSW</t>
  </si>
  <si>
    <t>Travel time between participants</t>
  </si>
  <si>
    <t>Total miles driven per week per DSW to travel between participant sessions</t>
  </si>
  <si>
    <t>For this population, estimated percentage of participants receiving PAB in the community</t>
  </si>
  <si>
    <t>Total miles driven per week per DSW to transport participants</t>
  </si>
  <si>
    <t>(For services performed for participants placed in a Agency Owned/Leased Home - e.g., Domiciliary Home, ARCH)</t>
  </si>
  <si>
    <t>Average absence days per participant per year (due to hospitalization, vacation, etc.)</t>
  </si>
  <si>
    <t>Percentage of participants participating in activities (paid or unpaid) outside of the home without agency staff (DSWs)</t>
  </si>
  <si>
    <t>For participants participating in outside activities, average scheduled hours per week for activities</t>
  </si>
  <si>
    <t>Percentage of participants participating in activities (paid or unpaid) outside of the family home without the home provider</t>
  </si>
  <si>
    <t>Average number of days per year that a typical participant receives Adult Day Health services</t>
  </si>
  <si>
    <t>Average number of hours per day that a typical participant receives services in the facility</t>
  </si>
  <si>
    <t>Average number of hours per day that a typical participant receives services in the community</t>
  </si>
  <si>
    <t>Total number of miles traveled per week (including DSWs' personal vehicles if used for participant transport)
[Mileage for picking up/dropping off participants at home and mileage for outings]</t>
  </si>
  <si>
    <t>Transporting participants to/from program</t>
  </si>
  <si>
    <t>Percent of units billed for groups with a ratio of two to four participants per DSP</t>
  </si>
  <si>
    <t>Percent of units billed for groups with a ratio of five or more participants per DSP</t>
  </si>
  <si>
    <t>Average number of days per year that a typical participant receives Prevocational Services</t>
  </si>
  <si>
    <t>Average number of hours per day that a typical participant receives Prevocational Services</t>
  </si>
  <si>
    <t>Avg. number of weekly miles traveled per vehicle (including DSPs' personal vehicles if used for participant transport)</t>
  </si>
  <si>
    <t>Performing 'collateral contacts' (e.g., making a telephone call to an employer regarding a specific participant)</t>
  </si>
  <si>
    <t>Performing general job development activities that are not participant-specific</t>
  </si>
  <si>
    <t>Average number of participant visits per week per nurse</t>
  </si>
  <si>
    <t>Performing 'collateral contacts' (e.g., speaking with a DSW regarding a specific participant)</t>
  </si>
  <si>
    <t>Total miles driven per week per nurse to travel between participant sessions</t>
  </si>
  <si>
    <t>Total miles driven per week per nurse to transport participants</t>
  </si>
  <si>
    <t>Average number of participant visits per week per DSP</t>
  </si>
  <si>
    <t>Does your agency provide Chore services to multiple participants simultaneously?</t>
  </si>
  <si>
    <t>Total miles driven per week per DSW to travel between participant visits</t>
  </si>
  <si>
    <t>Number of participants receiving Transportation services who require a wheelchair</t>
  </si>
  <si>
    <t>Participant ID</t>
  </si>
  <si>
    <t>DDD</t>
  </si>
  <si>
    <t>Developmental Disabilities Division</t>
  </si>
  <si>
    <t>Hawaii State Department of Health</t>
  </si>
  <si>
    <t>Dieticians</t>
  </si>
  <si>
    <t>Personal Assistance/ Habilitation (participants' own home or family home)</t>
  </si>
  <si>
    <t>Personal Assistance/ Habilitation (agency owned or leased home)</t>
  </si>
  <si>
    <t>Personal Assistance/ Habilitation (residential placement in a family home/ domiciliary)</t>
  </si>
  <si>
    <t>Personal Assistance/ Habilitation (adult foster home)</t>
  </si>
  <si>
    <t>Do not include federal benefit payments (e.g., SSI or SSDI) or other revenues that cover participants' room and board costs</t>
  </si>
  <si>
    <t>(For services performed in the participants' own home or family home)</t>
  </si>
  <si>
    <t>Average number of hours per week per participant</t>
  </si>
  <si>
    <t>Providing Personal Assistance/Habilitation services [Line 3 * Line 4]</t>
  </si>
  <si>
    <t>Payment*</t>
  </si>
  <si>
    <t>* Note: For ;Live-In' Staff ONLY, please enter the weekly stipend paid per member, if an aggregate payment for these staff is made enter only one value</t>
  </si>
  <si>
    <t>Adult Foster Home</t>
  </si>
  <si>
    <t>Family Dom. Home</t>
  </si>
  <si>
    <t>(For services performed for participants placed in a Family Home - e.g., Family Run Domiciliary Home, Adult Foster Home)</t>
  </si>
  <si>
    <t>Home Type?</t>
  </si>
  <si>
    <t>Dom. Home</t>
  </si>
  <si>
    <t>For participants participating in outside activities, average number of hours per week they participate</t>
  </si>
  <si>
    <t>AFH</t>
  </si>
  <si>
    <t>Has all time been allocated? (Total hours from Line 21 should equal sum of Lines 22 - 30)</t>
  </si>
  <si>
    <t>Has all time been allocated? (Total hours from Line 32 should equal sum of Lines 33 - 40)</t>
  </si>
  <si>
    <t>Operating costs for program space (rent/mortgage, utilities, etc.)</t>
  </si>
  <si>
    <t>Average number of hours per participant per week</t>
  </si>
  <si>
    <t>Has all time been allocated? (Total hours from Line 5 should equal sum of Lines 6 - 16)</t>
  </si>
  <si>
    <t>Percent of units billed for one-to-one services provided to participants</t>
  </si>
  <si>
    <t>Has all time been allocated? (Total hours from Line 17 should equal sum of Lines 18 - 27)</t>
  </si>
  <si>
    <t>Percent of units billed for groups with a ratio of two participants per DSP</t>
  </si>
  <si>
    <t>Percent of units billed for groups with a ratio of three participants per DSP</t>
  </si>
  <si>
    <t>Percent of units billed for groups with a ratio of four participants per DSP</t>
  </si>
  <si>
    <t>Has all time been allocated? (Total hours from Line 21 should equal sum of Lines 22 - 32)</t>
  </si>
  <si>
    <t>Average daily 'stipend' paid to DSWs</t>
  </si>
  <si>
    <t>Behavioral Specialist</t>
  </si>
  <si>
    <t>Input by Geographic Area</t>
  </si>
  <si>
    <t>(For services performed for participants placed in a Certified Caregiver Home - e.g., Family Run Domiciliary Home, Adult Foster Care)</t>
  </si>
  <si>
    <t>Note: Applies only to services performed for participants in a facility</t>
  </si>
  <si>
    <t>Note: Applies only to services performed for participants in the community</t>
  </si>
  <si>
    <t>Administrative and Program Support Expenses Other Than Staff Salary and Benefits (see p. 6 of the instructions)</t>
  </si>
  <si>
    <t>Direct Support Workers - Wages and Training (see p. 8 of the instructions)</t>
  </si>
  <si>
    <t>Direct Support Workers - Allocation of Work Hours (see p. 9 of the instructions)</t>
  </si>
  <si>
    <t>Fringe Benefits for Direct Support Workers (DSWs) (see p. 9 of the instructions)</t>
  </si>
  <si>
    <t>Agency Owned/Leased Home Detail (see p. 15 of the instructions)</t>
  </si>
  <si>
    <t>Personal Assistance/Habilitation (PAB) - Productivity and Other Factors (see p. 17 of the instructions)</t>
  </si>
  <si>
    <t>Prevocational Services  - Productivity and Other Factors (see p. 22 of the instructions)</t>
  </si>
  <si>
    <t>Individual Employment Supports - Productivity and Other Factors (see p. 26 of the instructions)</t>
  </si>
  <si>
    <t>May 10, 2016</t>
  </si>
  <si>
    <t>Number of waiver enrollees receiving Personal Assistance/Habilitation services from your organization</t>
  </si>
  <si>
    <t>* Note: For 'Live-In' Staff ONLY, please enter the weekly stipend paid per member, if an aggregate payment for these staff is made enter only one value</t>
  </si>
  <si>
    <t>Note: Applies only to Job Development services performed for participants</t>
  </si>
  <si>
    <t>Average number of staff hours to successfully place a participant</t>
  </si>
  <si>
    <t>Note: Applies only to Job Coaching services performed for participants</t>
  </si>
  <si>
    <t>Providing direct, face-to-face Individual Employment Supports services</t>
  </si>
  <si>
    <t>Has all time been allocated? (Total hours from Line 3 should equal sum of Lines 4 - 14)</t>
  </si>
  <si>
    <t>Note: Applies only to Nursing services performed for participants by a Registered Nurse (RN)</t>
  </si>
  <si>
    <t>Note: Applies only to Nursing services performed for participants by a Lic. Prac. Nurse (LPN)</t>
  </si>
  <si>
    <t>Providing Hourly Respite services [Line 2 * Line 3]</t>
  </si>
  <si>
    <t>Note: Applies only to Respite services performed for participants on an Hourly basis</t>
  </si>
  <si>
    <t>Has all time been allocated? (Total hours from Line 4 should equal sum of Lines 5 - 11)</t>
  </si>
  <si>
    <t>Providing Daily Respite services</t>
  </si>
  <si>
    <t>Percentage of DSWs paid a daily 'stipend' rather than an hourly wage</t>
  </si>
  <si>
    <t>Note: Applies only to Respite services performed for participants on a Daily basis</t>
  </si>
  <si>
    <t>Has all time been allocated? (Total hours from Line 6 should equal sum of Lines 7 - 13)</t>
  </si>
  <si>
    <t>Staff Compensation, Daily Stipend</t>
  </si>
  <si>
    <t>Personal Assistance/Habilitation (PAB) - Participant Detail (see p. 18 of the instructions)</t>
  </si>
  <si>
    <t>Prevocational Services  - Productivity and Other Factors (see p. 24 of the instructions)</t>
  </si>
  <si>
    <t>Individual Employment Supports - Productivity and Other Factors (see p. 28 of the instructions)</t>
  </si>
  <si>
    <t>Skilled Nursing Services  - Productivity and Other Factors (see p. 29 of the instructions)</t>
  </si>
  <si>
    <t>Skilled Nursing Services  - Productivity and Other Factors (see p. 31 of the instructions)</t>
  </si>
  <si>
    <t>Training and Consultation Services  - Productivity and Other Factors (see p. 32 of the instructions)</t>
  </si>
  <si>
    <t>Respite  - Productivity and Other Factors (see p. 33 of the instructions)</t>
  </si>
  <si>
    <t>Respite  - Productivity and Other Factors (see p. 34 of the instructions)</t>
  </si>
  <si>
    <t>Chore  - Productivity and Other Factors (see p. 35 of the instructions)</t>
  </si>
  <si>
    <t>Non-Medical Transportation  - Productivity and Other Factors (see p. 36 of the instructions)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</si>
</sst>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[&lt;=9999999]###\-####;\(###\)\ ###\-####"/>
    <numFmt numFmtId="168" formatCode="#,##0.0"/>
    <numFmt numFmtId="169" formatCode="00000"/>
  </numFmts>
  <fonts count="61">
    <font>
      <sz val="10"/>
      <name val="Arial"/>
      <family val="2"/>
    </font>
    <font>
      <sz val="10"/>
      <color indexed="8"/>
      <name val="Times New Roman"/>
      <family val="2"/>
    </font>
    <font>
      <sz val="36"/>
      <name val="Times New Roman"/>
      <family val="1"/>
    </font>
    <font>
      <sz val="4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1"/>
      <color indexed="8"/>
      <name val="Calibri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32"/>
      <color indexed="18"/>
      <name val="Gill Sans MT"/>
      <family val="2"/>
    </font>
    <font>
      <b/>
      <sz val="13"/>
      <color indexed="18"/>
      <name val="Gill Sans MT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32"/>
      <color rgb="FF0B2D78"/>
      <name val="Gill Sans MT"/>
      <family val="2"/>
    </font>
    <font>
      <b/>
      <sz val="13"/>
      <color rgb="FF0B2D78"/>
      <name val="Gill Sans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theme="0" tint="-0.24997000396251678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/>
      <right style="hair"/>
      <top style="hair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medium"/>
      <right/>
      <top style="thin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/>
      <right style="hair"/>
      <top style="hair"/>
      <bottom/>
    </border>
    <border>
      <left/>
      <right style="thin"/>
      <top style="medium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hair"/>
      <right style="hair"/>
      <top/>
      <bottom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 style="hair"/>
      <bottom style="medium"/>
    </border>
    <border>
      <left/>
      <right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hair"/>
      <right style="medium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 style="hair"/>
      <right/>
      <top style="hair"/>
      <bottom style="medium"/>
    </border>
    <border>
      <left/>
      <right style="medium"/>
      <top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hair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medium"/>
      <right/>
      <top style="hair"/>
      <bottom style="thin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medium"/>
    </border>
    <border>
      <left style="hair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medium"/>
      <top/>
      <bottom style="thin"/>
    </border>
    <border>
      <left style="hair"/>
      <right style="medium"/>
      <top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hair"/>
      <right/>
      <top style="hair"/>
      <bottom style="thin"/>
    </border>
    <border>
      <left style="thin"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 style="thin"/>
      <right style="hair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hair"/>
      <top/>
      <bottom/>
    </border>
    <border>
      <left style="medium"/>
      <right style="hair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Border="0" applyAlignment="0"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top"/>
      <protection/>
    </xf>
    <xf numFmtId="39" fontId="5" fillId="0" borderId="11" xfId="44" applyNumberFormat="1" applyFont="1" applyFill="1" applyBorder="1" applyAlignment="1" applyProtection="1">
      <alignment horizontal="center" vertical="top"/>
      <protection/>
    </xf>
    <xf numFmtId="39" fontId="5" fillId="0" borderId="12" xfId="44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37" fontId="5" fillId="33" borderId="13" xfId="44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6" fillId="0" borderId="14" xfId="0" applyFont="1" applyFill="1" applyBorder="1" applyAlignment="1" applyProtection="1">
      <alignment horizontal="center" vertical="top"/>
      <protection/>
    </xf>
    <xf numFmtId="39" fontId="6" fillId="0" borderId="15" xfId="44" applyNumberFormat="1" applyFont="1" applyFill="1" applyBorder="1" applyAlignment="1" applyProtection="1">
      <alignment vertical="top"/>
      <protection/>
    </xf>
    <xf numFmtId="1" fontId="5" fillId="33" borderId="16" xfId="44" applyNumberFormat="1" applyFont="1" applyFill="1" applyBorder="1" applyAlignment="1" applyProtection="1">
      <alignment horizontal="center" vertical="top"/>
      <protection/>
    </xf>
    <xf numFmtId="1" fontId="6" fillId="4" borderId="17" xfId="44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/>
    </xf>
    <xf numFmtId="0" fontId="6" fillId="0" borderId="18" xfId="0" applyFont="1" applyFill="1" applyBorder="1" applyAlignment="1" applyProtection="1">
      <alignment horizontal="center" vertical="top"/>
      <protection/>
    </xf>
    <xf numFmtId="39" fontId="6" fillId="0" borderId="19" xfId="44" applyNumberFormat="1" applyFont="1" applyFill="1" applyBorder="1" applyAlignment="1" applyProtection="1">
      <alignment vertical="top"/>
      <protection/>
    </xf>
    <xf numFmtId="39" fontId="8" fillId="0" borderId="20" xfId="44" applyNumberFormat="1" applyFont="1" applyFill="1" applyBorder="1" applyAlignment="1" applyProtection="1">
      <alignment vertical="top"/>
      <protection/>
    </xf>
    <xf numFmtId="39" fontId="5" fillId="0" borderId="20" xfId="44" applyNumberFormat="1" applyFont="1" applyFill="1" applyBorder="1" applyAlignment="1" applyProtection="1">
      <alignment horizontal="center" vertical="top"/>
      <protection/>
    </xf>
    <xf numFmtId="39" fontId="5" fillId="0" borderId="21" xfId="44" applyNumberFormat="1" applyFont="1" applyFill="1" applyBorder="1" applyAlignment="1" applyProtection="1">
      <alignment horizontal="center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39" fontId="6" fillId="0" borderId="23" xfId="44" applyNumberFormat="1" applyFont="1" applyFill="1" applyBorder="1" applyAlignment="1" applyProtection="1">
      <alignment vertical="top"/>
      <protection/>
    </xf>
    <xf numFmtId="2" fontId="5" fillId="33" borderId="16" xfId="44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2" fontId="5" fillId="33" borderId="25" xfId="44" applyNumberFormat="1" applyFont="1" applyFill="1" applyBorder="1" applyAlignment="1" applyProtection="1">
      <alignment horizontal="center" vertical="top"/>
      <protection/>
    </xf>
    <xf numFmtId="39" fontId="6" fillId="0" borderId="15" xfId="44" applyNumberFormat="1" applyFont="1" applyFill="1" applyBorder="1" applyAlignment="1" applyProtection="1">
      <alignment horizontal="left" vertical="top"/>
      <protection/>
    </xf>
    <xf numFmtId="0" fontId="6" fillId="0" borderId="26" xfId="0" applyFont="1" applyFill="1" applyBorder="1" applyAlignment="1" applyProtection="1">
      <alignment horizontal="center" vertical="top"/>
      <protection/>
    </xf>
    <xf numFmtId="39" fontId="6" fillId="0" borderId="27" xfId="44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28" xfId="0" applyFont="1" applyFill="1" applyBorder="1" applyAlignment="1" applyProtection="1">
      <alignment vertical="top" wrapText="1"/>
      <protection/>
    </xf>
    <xf numFmtId="1" fontId="5" fillId="33" borderId="29" xfId="44" applyNumberFormat="1" applyFont="1" applyFill="1" applyBorder="1" applyAlignment="1" applyProtection="1">
      <alignment horizontal="center" vertical="top"/>
      <protection/>
    </xf>
    <xf numFmtId="1" fontId="6" fillId="4" borderId="30" xfId="44" applyNumberFormat="1" applyFont="1" applyFill="1" applyBorder="1" applyAlignment="1" applyProtection="1">
      <alignment horizontal="center" vertical="top"/>
      <protection locked="0"/>
    </xf>
    <xf numFmtId="39" fontId="6" fillId="0" borderId="15" xfId="44" applyNumberFormat="1" applyFont="1" applyFill="1" applyBorder="1" applyAlignment="1" applyProtection="1">
      <alignment horizontal="left" vertical="top" indent="2"/>
      <protection/>
    </xf>
    <xf numFmtId="39" fontId="6" fillId="0" borderId="15" xfId="44" applyNumberFormat="1" applyFont="1" applyFill="1" applyBorder="1" applyAlignment="1" applyProtection="1" quotePrefix="1">
      <alignment horizontal="left" vertical="top" indent="2"/>
      <protection/>
    </xf>
    <xf numFmtId="164" fontId="5" fillId="33" borderId="16" xfId="44" applyNumberFormat="1" applyFont="1" applyFill="1" applyBorder="1" applyAlignment="1" applyProtection="1">
      <alignment horizontal="center" vertical="top"/>
      <protection/>
    </xf>
    <xf numFmtId="0" fontId="6" fillId="0" borderId="31" xfId="0" applyFont="1" applyFill="1" applyBorder="1" applyAlignment="1" applyProtection="1">
      <alignment horizontal="center" vertical="top"/>
      <protection/>
    </xf>
    <xf numFmtId="1" fontId="5" fillId="33" borderId="32" xfId="44" applyNumberFormat="1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6" fillId="34" borderId="0" xfId="0" applyFont="1" applyFill="1" applyBorder="1" applyAlignment="1" applyProtection="1">
      <alignment horizontal="center" vertical="top"/>
      <protection/>
    </xf>
    <xf numFmtId="3" fontId="6" fillId="34" borderId="0" xfId="49" applyNumberFormat="1" applyFont="1" applyFill="1" applyAlignment="1" applyProtection="1">
      <alignment horizontal="center" vertical="top"/>
      <protection/>
    </xf>
    <xf numFmtId="165" fontId="5" fillId="34" borderId="0" xfId="0" applyNumberFormat="1" applyFont="1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165" fontId="6" fillId="34" borderId="0" xfId="0" applyNumberFormat="1" applyFont="1" applyFill="1" applyAlignment="1" applyProtection="1">
      <alignment horizontal="center" vertical="top"/>
      <protection/>
    </xf>
    <xf numFmtId="0" fontId="6" fillId="34" borderId="22" xfId="0" applyFont="1" applyFill="1" applyBorder="1" applyAlignment="1" applyProtection="1">
      <alignment horizontal="center" vertical="top"/>
      <protection/>
    </xf>
    <xf numFmtId="0" fontId="6" fillId="34" borderId="14" xfId="0" applyFont="1" applyFill="1" applyBorder="1" applyAlignment="1" applyProtection="1">
      <alignment horizontal="center" vertical="top"/>
      <protection/>
    </xf>
    <xf numFmtId="0" fontId="6" fillId="34" borderId="31" xfId="0" applyFont="1" applyFill="1" applyBorder="1" applyAlignment="1" applyProtection="1">
      <alignment horizontal="center" vertical="top"/>
      <protection/>
    </xf>
    <xf numFmtId="0" fontId="5" fillId="35" borderId="25" xfId="0" applyFont="1" applyFill="1" applyBorder="1" applyAlignment="1" applyProtection="1">
      <alignment horizontal="left" vertical="top"/>
      <protection/>
    </xf>
    <xf numFmtId="39" fontId="6" fillId="0" borderId="20" xfId="44" applyNumberFormat="1" applyFont="1" applyFill="1" applyBorder="1" applyAlignment="1" applyProtection="1">
      <alignment horizontal="center" vertical="top"/>
      <protection/>
    </xf>
    <xf numFmtId="9" fontId="5" fillId="33" borderId="16" xfId="73" applyFont="1" applyFill="1" applyBorder="1" applyAlignment="1" applyProtection="1">
      <alignment horizontal="center" vertical="top"/>
      <protection/>
    </xf>
    <xf numFmtId="164" fontId="5" fillId="33" borderId="29" xfId="42" applyNumberFormat="1" applyFont="1" applyFill="1" applyBorder="1" applyAlignment="1" applyProtection="1">
      <alignment horizontal="center" vertical="top"/>
      <protection/>
    </xf>
    <xf numFmtId="164" fontId="5" fillId="33" borderId="29" xfId="44" applyNumberFormat="1" applyFont="1" applyFill="1" applyBorder="1" applyAlignment="1" applyProtection="1">
      <alignment horizontal="center" vertical="top"/>
      <protection/>
    </xf>
    <xf numFmtId="0" fontId="8" fillId="0" borderId="20" xfId="0" applyFont="1" applyFill="1" applyBorder="1" applyAlignment="1" applyProtection="1">
      <alignment horizontal="left" vertical="top" wrapText="1"/>
      <protection/>
    </xf>
    <xf numFmtId="1" fontId="5" fillId="33" borderId="34" xfId="44" applyNumberFormat="1" applyFont="1" applyFill="1" applyBorder="1" applyAlignment="1" applyProtection="1">
      <alignment horizontal="center" vertical="top"/>
      <protection/>
    </xf>
    <xf numFmtId="165" fontId="5" fillId="33" borderId="16" xfId="44" applyNumberFormat="1" applyFont="1" applyFill="1" applyBorder="1" applyAlignment="1" applyProtection="1">
      <alignment horizontal="center" vertical="top"/>
      <protection/>
    </xf>
    <xf numFmtId="1" fontId="5" fillId="33" borderId="29" xfId="42" applyNumberFormat="1" applyFont="1" applyFill="1" applyBorder="1" applyAlignment="1" applyProtection="1">
      <alignment horizontal="center" vertical="top"/>
      <protection/>
    </xf>
    <xf numFmtId="1" fontId="5" fillId="33" borderId="16" xfId="73" applyNumberFormat="1" applyFont="1" applyFill="1" applyBorder="1" applyAlignment="1" applyProtection="1">
      <alignment horizontal="center" vertical="top"/>
      <protection/>
    </xf>
    <xf numFmtId="2" fontId="6" fillId="36" borderId="35" xfId="44" applyNumberFormat="1" applyFont="1" applyFill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39" fontId="8" fillId="0" borderId="37" xfId="44" applyNumberFormat="1" applyFont="1" applyFill="1" applyBorder="1" applyAlignment="1" applyProtection="1">
      <alignment vertical="top"/>
      <protection/>
    </xf>
    <xf numFmtId="39" fontId="5" fillId="0" borderId="37" xfId="44" applyNumberFormat="1" applyFont="1" applyFill="1" applyBorder="1" applyAlignment="1" applyProtection="1">
      <alignment horizontal="center" vertical="top"/>
      <protection/>
    </xf>
    <xf numFmtId="39" fontId="6" fillId="0" borderId="38" xfId="44" applyNumberFormat="1" applyFont="1" applyFill="1" applyBorder="1" applyAlignment="1" applyProtection="1">
      <alignment vertical="top"/>
      <protection/>
    </xf>
    <xf numFmtId="39" fontId="6" fillId="0" borderId="21" xfId="44" applyNumberFormat="1" applyFont="1" applyFill="1" applyBorder="1" applyAlignment="1" applyProtection="1">
      <alignment horizontal="center" vertical="top"/>
      <protection/>
    </xf>
    <xf numFmtId="39" fontId="6" fillId="0" borderId="35" xfId="44" applyNumberFormat="1" applyFont="1" applyFill="1" applyBorder="1" applyAlignment="1" applyProtection="1">
      <alignment horizontal="center" vertical="top"/>
      <protection/>
    </xf>
    <xf numFmtId="39" fontId="5" fillId="0" borderId="39" xfId="44" applyNumberFormat="1" applyFont="1" applyFill="1" applyBorder="1" applyAlignment="1" applyProtection="1">
      <alignment horizontal="center" vertical="top"/>
      <protection/>
    </xf>
    <xf numFmtId="164" fontId="6" fillId="4" borderId="40" xfId="44" applyNumberFormat="1" applyFont="1" applyFill="1" applyBorder="1" applyAlignment="1" applyProtection="1">
      <alignment horizontal="center" vertical="top"/>
      <protection locked="0"/>
    </xf>
    <xf numFmtId="164" fontId="6" fillId="4" borderId="41" xfId="44" applyNumberFormat="1" applyFont="1" applyFill="1" applyBorder="1" applyAlignment="1" applyProtection="1">
      <alignment horizontal="center" vertical="top"/>
      <protection locked="0"/>
    </xf>
    <xf numFmtId="2" fontId="6" fillId="4" borderId="35" xfId="44" applyNumberFormat="1" applyFont="1" applyFill="1" applyBorder="1" applyAlignment="1" applyProtection="1">
      <alignment horizontal="center" vertical="top"/>
      <protection locked="0"/>
    </xf>
    <xf numFmtId="1" fontId="6" fillId="4" borderId="41" xfId="44" applyNumberFormat="1" applyFont="1" applyFill="1" applyBorder="1" applyAlignment="1" applyProtection="1">
      <alignment horizontal="center" vertical="top"/>
      <protection locked="0"/>
    </xf>
    <xf numFmtId="1" fontId="6" fillId="4" borderId="42" xfId="44" applyNumberFormat="1" applyFont="1" applyFill="1" applyBorder="1" applyAlignment="1" applyProtection="1">
      <alignment horizontal="center" vertical="top"/>
      <protection locked="0"/>
    </xf>
    <xf numFmtId="1" fontId="6" fillId="4" borderId="16" xfId="44" applyNumberFormat="1" applyFont="1" applyFill="1" applyBorder="1" applyAlignment="1" applyProtection="1">
      <alignment horizontal="center" vertical="top"/>
      <protection locked="0"/>
    </xf>
    <xf numFmtId="2" fontId="6" fillId="4" borderId="25" xfId="44" applyNumberFormat="1" applyFont="1" applyFill="1" applyBorder="1" applyAlignment="1" applyProtection="1">
      <alignment horizontal="center" vertical="top"/>
      <protection locked="0"/>
    </xf>
    <xf numFmtId="2" fontId="6" fillId="36" borderId="25" xfId="44" applyNumberFormat="1" applyFont="1" applyFill="1" applyBorder="1" applyAlignment="1" applyProtection="1">
      <alignment horizontal="center" vertical="top"/>
      <protection/>
    </xf>
    <xf numFmtId="1" fontId="6" fillId="4" borderId="32" xfId="44" applyNumberFormat="1" applyFont="1" applyFill="1" applyBorder="1" applyAlignment="1" applyProtection="1">
      <alignment horizontal="center" vertical="top"/>
      <protection locked="0"/>
    </xf>
    <xf numFmtId="9" fontId="6" fillId="4" borderId="40" xfId="73" applyFont="1" applyFill="1" applyBorder="1" applyAlignment="1" applyProtection="1">
      <alignment horizontal="center" vertical="top"/>
      <protection locked="0"/>
    </xf>
    <xf numFmtId="2" fontId="6" fillId="4" borderId="16" xfId="44" applyNumberFormat="1" applyFont="1" applyFill="1" applyBorder="1" applyAlignment="1" applyProtection="1">
      <alignment horizontal="center" vertical="top"/>
      <protection locked="0"/>
    </xf>
    <xf numFmtId="0" fontId="6" fillId="0" borderId="36" xfId="0" applyFont="1" applyFill="1" applyBorder="1" applyAlignment="1" applyProtection="1">
      <alignment horizontal="center" vertical="top"/>
      <protection/>
    </xf>
    <xf numFmtId="0" fontId="6" fillId="4" borderId="16" xfId="0" applyFont="1" applyFill="1" applyBorder="1" applyAlignment="1" applyProtection="1">
      <alignment vertical="top"/>
      <protection locked="0"/>
    </xf>
    <xf numFmtId="0" fontId="6" fillId="4" borderId="16" xfId="0" applyFont="1" applyFill="1" applyBorder="1" applyAlignment="1" applyProtection="1">
      <alignment horizontal="left" vertical="top"/>
      <protection locked="0"/>
    </xf>
    <xf numFmtId="3" fontId="6" fillId="4" borderId="16" xfId="44" applyNumberFormat="1" applyFont="1" applyFill="1" applyBorder="1" applyAlignment="1" applyProtection="1">
      <alignment horizontal="center" vertical="top"/>
      <protection locked="0"/>
    </xf>
    <xf numFmtId="0" fontId="6" fillId="4" borderId="32" xfId="0" applyFont="1" applyFill="1" applyBorder="1" applyAlignment="1" applyProtection="1">
      <alignment vertical="top"/>
      <protection locked="0"/>
    </xf>
    <xf numFmtId="0" fontId="6" fillId="4" borderId="32" xfId="0" applyFont="1" applyFill="1" applyBorder="1" applyAlignment="1" applyProtection="1">
      <alignment horizontal="left" vertical="top"/>
      <protection locked="0"/>
    </xf>
    <xf numFmtId="3" fontId="6" fillId="4" borderId="32" xfId="44" applyNumberFormat="1" applyFont="1" applyFill="1" applyBorder="1" applyAlignment="1" applyProtection="1">
      <alignment horizontal="center" vertical="top"/>
      <protection locked="0"/>
    </xf>
    <xf numFmtId="39" fontId="5" fillId="0" borderId="43" xfId="44" applyNumberFormat="1" applyFont="1" applyFill="1" applyBorder="1" applyAlignment="1" applyProtection="1">
      <alignment horizontal="center" vertical="top"/>
      <protection/>
    </xf>
    <xf numFmtId="0" fontId="5" fillId="34" borderId="44" xfId="0" applyFont="1" applyFill="1" applyBorder="1" applyAlignment="1" applyProtection="1">
      <alignment horizontal="center" vertical="top"/>
      <protection/>
    </xf>
    <xf numFmtId="0" fontId="8" fillId="34" borderId="39" xfId="0" applyFont="1" applyFill="1" applyBorder="1" applyAlignment="1" applyProtection="1">
      <alignment vertical="top"/>
      <protection/>
    </xf>
    <xf numFmtId="39" fontId="5" fillId="34" borderId="39" xfId="44" applyNumberFormat="1" applyFont="1" applyFill="1" applyBorder="1" applyAlignment="1" applyProtection="1">
      <alignment horizontal="center" vertical="top"/>
      <protection/>
    </xf>
    <xf numFmtId="39" fontId="5" fillId="34" borderId="43" xfId="44" applyNumberFormat="1" applyFont="1" applyFill="1" applyBorder="1" applyAlignment="1" applyProtection="1">
      <alignment horizontal="center" vertical="top"/>
      <protection/>
    </xf>
    <xf numFmtId="0" fontId="6" fillId="34" borderId="24" xfId="0" applyFont="1" applyFill="1" applyBorder="1" applyAlignment="1" applyProtection="1">
      <alignment horizontal="center" vertical="top"/>
      <protection/>
    </xf>
    <xf numFmtId="0" fontId="8" fillId="34" borderId="20" xfId="0" applyFont="1" applyFill="1" applyBorder="1" applyAlignment="1" applyProtection="1">
      <alignment horizontal="left" vertical="top"/>
      <protection/>
    </xf>
    <xf numFmtId="2" fontId="5" fillId="34" borderId="20" xfId="44" applyNumberFormat="1" applyFont="1" applyFill="1" applyBorder="1" applyAlignment="1" applyProtection="1">
      <alignment horizontal="center" vertical="top"/>
      <protection/>
    </xf>
    <xf numFmtId="0" fontId="6" fillId="34" borderId="24" xfId="0" applyFont="1" applyFill="1" applyBorder="1" applyAlignment="1" applyProtection="1" quotePrefix="1">
      <alignment horizontal="center" vertical="top"/>
      <protection/>
    </xf>
    <xf numFmtId="164" fontId="5" fillId="34" borderId="20" xfId="44" applyNumberFormat="1" applyFont="1" applyFill="1" applyBorder="1" applyAlignment="1" applyProtection="1">
      <alignment horizontal="center" vertical="top"/>
      <protection/>
    </xf>
    <xf numFmtId="0" fontId="8" fillId="34" borderId="20" xfId="0" applyFont="1" applyFill="1" applyBorder="1" applyAlignment="1" applyProtection="1">
      <alignment horizontal="left" vertical="top" wrapText="1"/>
      <protection/>
    </xf>
    <xf numFmtId="0" fontId="8" fillId="34" borderId="20" xfId="0" applyFont="1" applyFill="1" applyBorder="1" applyAlignment="1" applyProtection="1">
      <alignment vertical="top"/>
      <protection/>
    </xf>
    <xf numFmtId="0" fontId="5" fillId="34" borderId="33" xfId="0" applyFont="1" applyFill="1" applyBorder="1" applyAlignment="1" applyProtection="1">
      <alignment horizontal="center" vertical="top"/>
      <protection/>
    </xf>
    <xf numFmtId="0" fontId="5" fillId="34" borderId="45" xfId="0" applyFont="1" applyFill="1" applyBorder="1" applyAlignment="1" applyProtection="1">
      <alignment vertical="top"/>
      <protection/>
    </xf>
    <xf numFmtId="37" fontId="5" fillId="34" borderId="45" xfId="44" applyNumberFormat="1" applyFont="1" applyFill="1" applyBorder="1" applyAlignment="1" applyProtection="1">
      <alignment horizontal="center" vertical="top" wrapText="1"/>
      <protection/>
    </xf>
    <xf numFmtId="37" fontId="5" fillId="34" borderId="46" xfId="44" applyNumberFormat="1" applyFont="1" applyFill="1" applyBorder="1" applyAlignment="1" applyProtection="1">
      <alignment horizontal="center" vertical="top" wrapText="1"/>
      <protection/>
    </xf>
    <xf numFmtId="0" fontId="6" fillId="34" borderId="26" xfId="0" applyFont="1" applyFill="1" applyBorder="1" applyAlignment="1" applyProtection="1">
      <alignment horizontal="center" vertical="top"/>
      <protection/>
    </xf>
    <xf numFmtId="0" fontId="6" fillId="34" borderId="29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 quotePrefix="1">
      <alignment horizontal="center" vertical="top"/>
      <protection/>
    </xf>
    <xf numFmtId="0" fontId="6" fillId="34" borderId="16" xfId="0" applyFont="1" applyFill="1" applyBorder="1" applyAlignment="1" applyProtection="1">
      <alignment vertical="top" wrapText="1"/>
      <protection/>
    </xf>
    <xf numFmtId="0" fontId="6" fillId="34" borderId="26" xfId="0" applyFont="1" applyFill="1" applyBorder="1" applyAlignment="1" applyProtection="1" quotePrefix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29" xfId="0" applyFont="1" applyFill="1" applyBorder="1" applyAlignment="1" applyProtection="1">
      <alignment horizontal="left" vertical="top" wrapText="1"/>
      <protection/>
    </xf>
    <xf numFmtId="0" fontId="6" fillId="34" borderId="32" xfId="0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Alignment="1" applyProtection="1">
      <alignment horizontal="left" vertical="top"/>
      <protection/>
    </xf>
    <xf numFmtId="1" fontId="5" fillId="35" borderId="29" xfId="44" applyNumberFormat="1" applyFont="1" applyFill="1" applyBorder="1" applyAlignment="1" applyProtection="1">
      <alignment horizontal="center" vertical="top"/>
      <protection/>
    </xf>
    <xf numFmtId="1" fontId="5" fillId="35" borderId="16" xfId="44" applyNumberFormat="1" applyFont="1" applyFill="1" applyBorder="1" applyAlignment="1" applyProtection="1">
      <alignment horizontal="center" vertical="top"/>
      <protection/>
    </xf>
    <xf numFmtId="39" fontId="5" fillId="35" borderId="16" xfId="44" applyNumberFormat="1" applyFont="1" applyFill="1" applyBorder="1" applyAlignment="1" applyProtection="1">
      <alignment horizontal="center" vertical="top"/>
      <protection/>
    </xf>
    <xf numFmtId="2" fontId="5" fillId="35" borderId="16" xfId="44" applyNumberFormat="1" applyFont="1" applyFill="1" applyBorder="1" applyAlignment="1" applyProtection="1">
      <alignment horizontal="center" vertical="top"/>
      <protection/>
    </xf>
    <xf numFmtId="5" fontId="5" fillId="35" borderId="29" xfId="46" applyNumberFormat="1" applyFont="1" applyFill="1" applyBorder="1" applyAlignment="1" applyProtection="1">
      <alignment horizontal="center" vertical="top"/>
      <protection/>
    </xf>
    <xf numFmtId="0" fontId="5" fillId="34" borderId="0" xfId="0" applyFont="1" applyFill="1" applyAlignment="1" applyProtection="1">
      <alignment vertical="top"/>
      <protection/>
    </xf>
    <xf numFmtId="9" fontId="5" fillId="33" borderId="29" xfId="73" applyFont="1" applyFill="1" applyBorder="1" applyAlignment="1" applyProtection="1">
      <alignment horizontal="center" vertical="top"/>
      <protection/>
    </xf>
    <xf numFmtId="37" fontId="5" fillId="0" borderId="12" xfId="44" applyNumberFormat="1" applyFont="1" applyFill="1" applyBorder="1" applyAlignment="1" applyProtection="1">
      <alignment horizontal="center" vertical="top" wrapText="1"/>
      <protection/>
    </xf>
    <xf numFmtId="0" fontId="6" fillId="34" borderId="29" xfId="0" applyFont="1" applyFill="1" applyBorder="1" applyAlignment="1" applyProtection="1">
      <alignment vertical="top" wrapText="1"/>
      <protection/>
    </xf>
    <xf numFmtId="37" fontId="5" fillId="35" borderId="29" xfId="44" applyNumberFormat="1" applyFont="1" applyFill="1" applyBorder="1" applyAlignment="1" applyProtection="1">
      <alignment horizontal="center" vertical="top"/>
      <protection/>
    </xf>
    <xf numFmtId="0" fontId="5" fillId="34" borderId="47" xfId="0" applyFont="1" applyFill="1" applyBorder="1" applyAlignment="1" applyProtection="1">
      <alignment horizontal="center" vertical="top"/>
      <protection/>
    </xf>
    <xf numFmtId="39" fontId="6" fillId="0" borderId="16" xfId="44" applyNumberFormat="1" applyFont="1" applyFill="1" applyBorder="1" applyAlignment="1" applyProtection="1">
      <alignment vertical="top"/>
      <protection/>
    </xf>
    <xf numFmtId="3" fontId="5" fillId="33" borderId="16" xfId="44" applyNumberFormat="1" applyFont="1" applyFill="1" applyBorder="1" applyAlignment="1" applyProtection="1">
      <alignment horizontal="center" vertical="top"/>
      <protection/>
    </xf>
    <xf numFmtId="39" fontId="6" fillId="0" borderId="15" xfId="44" applyNumberFormat="1" applyFont="1" applyFill="1" applyBorder="1" applyAlignment="1" applyProtection="1">
      <alignment vertical="top" wrapText="1"/>
      <protection/>
    </xf>
    <xf numFmtId="0" fontId="56" fillId="4" borderId="16" xfId="69" applyFont="1" applyFill="1" applyBorder="1" applyAlignment="1" applyProtection="1">
      <alignment vertical="top"/>
      <protection locked="0"/>
    </xf>
    <xf numFmtId="0" fontId="6" fillId="34" borderId="16" xfId="66" applyFont="1" applyFill="1" applyBorder="1" applyAlignment="1" applyProtection="1">
      <alignment vertical="top" wrapText="1"/>
      <protection/>
    </xf>
    <xf numFmtId="0" fontId="6" fillId="34" borderId="32" xfId="66" applyFont="1" applyFill="1" applyBorder="1" applyAlignment="1" applyProtection="1">
      <alignment vertical="top" wrapText="1"/>
      <protection/>
    </xf>
    <xf numFmtId="0" fontId="56" fillId="4" borderId="32" xfId="69" applyFont="1" applyFill="1" applyBorder="1" applyAlignment="1" applyProtection="1">
      <alignment vertical="top"/>
      <protection locked="0"/>
    </xf>
    <xf numFmtId="2" fontId="6" fillId="4" borderId="40" xfId="44" applyNumberFormat="1" applyFont="1" applyFill="1" applyBorder="1" applyAlignment="1" applyProtection="1">
      <alignment horizontal="center" vertical="top"/>
      <protection locked="0"/>
    </xf>
    <xf numFmtId="0" fontId="56" fillId="34" borderId="0" xfId="69" applyFont="1" applyFill="1" applyBorder="1" applyAlignment="1" applyProtection="1">
      <alignment horizontal="center" vertical="top"/>
      <protection/>
    </xf>
    <xf numFmtId="0" fontId="56" fillId="34" borderId="0" xfId="69" applyFont="1" applyFill="1" applyBorder="1" applyAlignment="1" applyProtection="1">
      <alignment vertical="top"/>
      <protection/>
    </xf>
    <xf numFmtId="166" fontId="56" fillId="34" borderId="0" xfId="69" applyNumberFormat="1" applyFont="1" applyFill="1" applyBorder="1" applyAlignment="1" applyProtection="1">
      <alignment horizontal="center" vertical="top"/>
      <protection/>
    </xf>
    <xf numFmtId="9" fontId="56" fillId="34" borderId="0" xfId="69" applyNumberFormat="1" applyFont="1" applyFill="1" applyBorder="1" applyAlignment="1" applyProtection="1">
      <alignment horizontal="center" vertical="top"/>
      <protection/>
    </xf>
    <xf numFmtId="0" fontId="56" fillId="34" borderId="22" xfId="69" applyFont="1" applyFill="1" applyBorder="1" applyAlignment="1" applyProtection="1">
      <alignment horizontal="center" vertical="top"/>
      <protection/>
    </xf>
    <xf numFmtId="0" fontId="56" fillId="34" borderId="14" xfId="69" applyFont="1" applyFill="1" applyBorder="1" applyAlignment="1" applyProtection="1">
      <alignment horizontal="center" vertical="top"/>
      <protection/>
    </xf>
    <xf numFmtId="0" fontId="56" fillId="34" borderId="31" xfId="69" applyFont="1" applyFill="1" applyBorder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vertical="top"/>
      <protection/>
    </xf>
    <xf numFmtId="2" fontId="6" fillId="34" borderId="21" xfId="44" applyNumberFormat="1" applyFont="1" applyFill="1" applyBorder="1" applyAlignment="1" applyProtection="1">
      <alignment horizontal="center" vertical="top"/>
      <protection/>
    </xf>
    <xf numFmtId="164" fontId="6" fillId="34" borderId="21" xfId="44" applyNumberFormat="1" applyFont="1" applyFill="1" applyBorder="1" applyAlignment="1" applyProtection="1">
      <alignment horizontal="center" vertical="top"/>
      <protection/>
    </xf>
    <xf numFmtId="0" fontId="6" fillId="34" borderId="20" xfId="0" applyFont="1" applyFill="1" applyBorder="1" applyAlignment="1" applyProtection="1">
      <alignment vertical="top"/>
      <protection/>
    </xf>
    <xf numFmtId="0" fontId="6" fillId="34" borderId="21" xfId="0" applyFont="1" applyFill="1" applyBorder="1" applyAlignment="1" applyProtection="1">
      <alignment vertical="top"/>
      <protection/>
    </xf>
    <xf numFmtId="0" fontId="5" fillId="35" borderId="16" xfId="0" applyFont="1" applyFill="1" applyBorder="1" applyAlignment="1" applyProtection="1">
      <alignment horizontal="center" vertical="top"/>
      <protection/>
    </xf>
    <xf numFmtId="10" fontId="5" fillId="35" borderId="16" xfId="73" applyNumberFormat="1" applyFont="1" applyFill="1" applyBorder="1" applyAlignment="1" applyProtection="1">
      <alignment horizontal="center" vertical="top"/>
      <protection/>
    </xf>
    <xf numFmtId="166" fontId="5" fillId="35" borderId="29" xfId="73" applyNumberFormat="1" applyFont="1" applyFill="1" applyBorder="1" applyAlignment="1" applyProtection="1">
      <alignment horizontal="center" vertical="top"/>
      <protection/>
    </xf>
    <xf numFmtId="165" fontId="5" fillId="35" borderId="32" xfId="0" applyNumberFormat="1" applyFont="1" applyFill="1" applyBorder="1" applyAlignment="1" applyProtection="1">
      <alignment horizontal="center" vertical="top"/>
      <protection/>
    </xf>
    <xf numFmtId="9" fontId="6" fillId="34" borderId="0" xfId="0" applyNumberFormat="1" applyFont="1" applyFill="1" applyAlignment="1" applyProtection="1">
      <alignment horizontal="center" vertical="top"/>
      <protection/>
    </xf>
    <xf numFmtId="9" fontId="5" fillId="35" borderId="48" xfId="0" applyNumberFormat="1" applyFont="1" applyFill="1" applyBorder="1" applyAlignment="1" applyProtection="1">
      <alignment horizontal="center" vertical="top"/>
      <protection/>
    </xf>
    <xf numFmtId="3" fontId="6" fillId="34" borderId="0" xfId="0" applyNumberFormat="1" applyFont="1" applyFill="1" applyAlignment="1" applyProtection="1">
      <alignment vertical="top"/>
      <protection/>
    </xf>
    <xf numFmtId="9" fontId="5" fillId="35" borderId="49" xfId="0" applyNumberFormat="1" applyFont="1" applyFill="1" applyBorder="1" applyAlignment="1" applyProtection="1">
      <alignment horizontal="center" vertical="top"/>
      <protection/>
    </xf>
    <xf numFmtId="1" fontId="6" fillId="0" borderId="21" xfId="44" applyNumberFormat="1" applyFont="1" applyFill="1" applyBorder="1" applyAlignment="1" applyProtection="1">
      <alignment horizontal="center" vertical="top"/>
      <protection/>
    </xf>
    <xf numFmtId="9" fontId="6" fillId="4" borderId="50" xfId="0" applyNumberFormat="1" applyFont="1" applyFill="1" applyBorder="1" applyAlignment="1" applyProtection="1">
      <alignment horizontal="center" vertical="top"/>
      <protection locked="0"/>
    </xf>
    <xf numFmtId="9" fontId="6" fillId="4" borderId="17" xfId="0" applyNumberFormat="1" applyFont="1" applyFill="1" applyBorder="1" applyAlignment="1" applyProtection="1">
      <alignment horizontal="center" vertical="top"/>
      <protection locked="0"/>
    </xf>
    <xf numFmtId="0" fontId="56" fillId="4" borderId="51" xfId="69" applyFont="1" applyFill="1" applyBorder="1" applyAlignment="1" applyProtection="1">
      <alignment horizontal="left" vertical="top"/>
      <protection locked="0"/>
    </xf>
    <xf numFmtId="167" fontId="56" fillId="4" borderId="52" xfId="69" applyNumberFormat="1" applyFont="1" applyFill="1" applyBorder="1" applyAlignment="1" applyProtection="1">
      <alignment horizontal="left" vertical="top"/>
      <protection locked="0"/>
    </xf>
    <xf numFmtId="165" fontId="56" fillId="4" borderId="52" xfId="69" applyNumberFormat="1" applyFont="1" applyFill="1" applyBorder="1" applyAlignment="1" applyProtection="1">
      <alignment vertical="top"/>
      <protection locked="0"/>
    </xf>
    <xf numFmtId="0" fontId="56" fillId="4" borderId="25" xfId="69" applyFont="1" applyFill="1" applyBorder="1" applyAlignment="1" applyProtection="1">
      <alignment vertical="top"/>
      <protection locked="0"/>
    </xf>
    <xf numFmtId="166" fontId="56" fillId="4" borderId="25" xfId="69" applyNumberFormat="1" applyFont="1" applyFill="1" applyBorder="1" applyAlignment="1" applyProtection="1">
      <alignment horizontal="center" vertical="top"/>
      <protection locked="0"/>
    </xf>
    <xf numFmtId="9" fontId="56" fillId="4" borderId="25" xfId="69" applyNumberFormat="1" applyFont="1" applyFill="1" applyBorder="1" applyAlignment="1" applyProtection="1">
      <alignment horizontal="center" vertical="top"/>
      <protection locked="0"/>
    </xf>
    <xf numFmtId="0" fontId="56" fillId="4" borderId="53" xfId="69" applyFont="1" applyFill="1" applyBorder="1" applyAlignment="1" applyProtection="1">
      <alignment vertical="top"/>
      <protection locked="0"/>
    </xf>
    <xf numFmtId="166" fontId="56" fillId="4" borderId="53" xfId="69" applyNumberFormat="1" applyFont="1" applyFill="1" applyBorder="1" applyAlignment="1" applyProtection="1">
      <alignment horizontal="center" vertical="top"/>
      <protection locked="0"/>
    </xf>
    <xf numFmtId="9" fontId="56" fillId="4" borderId="53" xfId="69" applyNumberFormat="1" applyFont="1" applyFill="1" applyBorder="1" applyAlignment="1" applyProtection="1">
      <alignment horizontal="center" vertical="top"/>
      <protection locked="0"/>
    </xf>
    <xf numFmtId="166" fontId="56" fillId="4" borderId="32" xfId="69" applyNumberFormat="1" applyFont="1" applyFill="1" applyBorder="1" applyAlignment="1" applyProtection="1">
      <alignment horizontal="center" vertical="top"/>
      <protection locked="0"/>
    </xf>
    <xf numFmtId="9" fontId="56" fillId="4" borderId="32" xfId="69" applyNumberFormat="1" applyFont="1" applyFill="1" applyBorder="1" applyAlignment="1" applyProtection="1">
      <alignment horizontal="center" vertical="top"/>
      <protection locked="0"/>
    </xf>
    <xf numFmtId="166" fontId="56" fillId="4" borderId="16" xfId="69" applyNumberFormat="1" applyFont="1" applyFill="1" applyBorder="1" applyAlignment="1" applyProtection="1">
      <alignment vertical="top"/>
      <protection locked="0"/>
    </xf>
    <xf numFmtId="9" fontId="56" fillId="4" borderId="16" xfId="69" applyNumberFormat="1" applyFont="1" applyFill="1" applyBorder="1" applyAlignment="1" applyProtection="1">
      <alignment horizontal="center" vertical="top"/>
      <protection locked="0"/>
    </xf>
    <xf numFmtId="9" fontId="56" fillId="4" borderId="17" xfId="69" applyNumberFormat="1" applyFont="1" applyFill="1" applyBorder="1" applyAlignment="1" applyProtection="1">
      <alignment horizontal="center" vertical="top"/>
      <protection locked="0"/>
    </xf>
    <xf numFmtId="166" fontId="56" fillId="4" borderId="32" xfId="69" applyNumberFormat="1" applyFont="1" applyFill="1" applyBorder="1" applyAlignment="1" applyProtection="1">
      <alignment vertical="top"/>
      <protection locked="0"/>
    </xf>
    <xf numFmtId="9" fontId="56" fillId="4" borderId="54" xfId="69" applyNumberFormat="1" applyFont="1" applyFill="1" applyBorder="1" applyAlignment="1" applyProtection="1">
      <alignment horizontal="center" vertical="top"/>
      <protection locked="0"/>
    </xf>
    <xf numFmtId="166" fontId="56" fillId="4" borderId="25" xfId="69" applyNumberFormat="1" applyFont="1" applyFill="1" applyBorder="1" applyAlignment="1" applyProtection="1">
      <alignment vertical="top"/>
      <protection locked="0"/>
    </xf>
    <xf numFmtId="9" fontId="56" fillId="4" borderId="48" xfId="69" applyNumberFormat="1" applyFont="1" applyFill="1" applyBorder="1" applyAlignment="1" applyProtection="1">
      <alignment horizontal="center" vertical="top"/>
      <protection locked="0"/>
    </xf>
    <xf numFmtId="9" fontId="6" fillId="4" borderId="54" xfId="0" applyNumberFormat="1" applyFont="1" applyFill="1" applyBorder="1" applyAlignment="1" applyProtection="1">
      <alignment horizontal="center" vertical="top"/>
      <protection locked="0"/>
    </xf>
    <xf numFmtId="0" fontId="6" fillId="4" borderId="55" xfId="0" applyFont="1" applyFill="1" applyBorder="1" applyAlignment="1" applyProtection="1">
      <alignment horizontal="center" vertical="top"/>
      <protection locked="0"/>
    </xf>
    <xf numFmtId="9" fontId="6" fillId="4" borderId="56" xfId="0" applyNumberFormat="1" applyFont="1" applyFill="1" applyBorder="1" applyAlignment="1" applyProtection="1">
      <alignment horizontal="center" vertical="top"/>
      <protection locked="0"/>
    </xf>
    <xf numFmtId="1" fontId="6" fillId="4" borderId="57" xfId="44" applyNumberFormat="1" applyFont="1" applyFill="1" applyBorder="1" applyAlignment="1" applyProtection="1">
      <alignment horizontal="center" vertical="top"/>
      <protection locked="0"/>
    </xf>
    <xf numFmtId="1" fontId="6" fillId="4" borderId="34" xfId="44" applyNumberFormat="1" applyFont="1" applyFill="1" applyBorder="1" applyAlignment="1" applyProtection="1">
      <alignment horizontal="center" vertical="top"/>
      <protection locked="0"/>
    </xf>
    <xf numFmtId="169" fontId="56" fillId="4" borderId="52" xfId="69" applyNumberFormat="1" applyFont="1" applyFill="1" applyBorder="1" applyAlignment="1" applyProtection="1">
      <alignment horizontal="left" vertical="top"/>
      <protection locked="0"/>
    </xf>
    <xf numFmtId="39" fontId="6" fillId="4" borderId="15" xfId="44" applyNumberFormat="1" applyFont="1" applyFill="1" applyBorder="1" applyAlignment="1" applyProtection="1">
      <alignment horizontal="left" vertical="top" indent="2"/>
      <protection locked="0"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6" fillId="4" borderId="58" xfId="69" applyFont="1" applyFill="1" applyBorder="1" applyAlignment="1" applyProtection="1">
      <alignment vertical="top"/>
      <protection locked="0"/>
    </xf>
    <xf numFmtId="166" fontId="56" fillId="4" borderId="58" xfId="69" applyNumberFormat="1" applyFont="1" applyFill="1" applyBorder="1" applyAlignment="1" applyProtection="1">
      <alignment horizontal="center" vertical="top"/>
      <protection locked="0"/>
    </xf>
    <xf numFmtId="9" fontId="56" fillId="4" borderId="58" xfId="69" applyNumberFormat="1" applyFont="1" applyFill="1" applyBorder="1" applyAlignment="1" applyProtection="1">
      <alignment horizontal="center" vertical="top"/>
      <protection locked="0"/>
    </xf>
    <xf numFmtId="9" fontId="56" fillId="4" borderId="59" xfId="69" applyNumberFormat="1" applyFont="1" applyFill="1" applyBorder="1" applyAlignment="1" applyProtection="1">
      <alignment horizontal="center" vertical="top"/>
      <protection locked="0"/>
    </xf>
    <xf numFmtId="9" fontId="56" fillId="4" borderId="60" xfId="69" applyNumberFormat="1" applyFont="1" applyFill="1" applyBorder="1" applyAlignment="1" applyProtection="1">
      <alignment horizontal="center" vertical="top"/>
      <protection locked="0"/>
    </xf>
    <xf numFmtId="3" fontId="6" fillId="4" borderId="16" xfId="0" applyNumberFormat="1" applyFont="1" applyFill="1" applyBorder="1" applyAlignment="1" applyProtection="1">
      <alignment horizontal="left" vertical="top"/>
      <protection locked="0"/>
    </xf>
    <xf numFmtId="3" fontId="6" fillId="4" borderId="32" xfId="0" applyNumberFormat="1" applyFont="1" applyFill="1" applyBorder="1" applyAlignment="1" applyProtection="1">
      <alignment horizontal="left" vertical="top"/>
      <protection locked="0"/>
    </xf>
    <xf numFmtId="166" fontId="6" fillId="4" borderId="16" xfId="44" applyNumberFormat="1" applyFont="1" applyFill="1" applyBorder="1" applyAlignment="1" applyProtection="1">
      <alignment horizontal="center" vertical="top"/>
      <protection locked="0"/>
    </xf>
    <xf numFmtId="166" fontId="6" fillId="4" borderId="32" xfId="44" applyNumberFormat="1" applyFont="1" applyFill="1" applyBorder="1" applyAlignment="1" applyProtection="1">
      <alignment horizontal="center" vertical="top"/>
      <protection locked="0"/>
    </xf>
    <xf numFmtId="0" fontId="6" fillId="34" borderId="61" xfId="0" applyFont="1" applyFill="1" applyBorder="1" applyAlignment="1" applyProtection="1">
      <alignment horizontal="center" vertical="top"/>
      <protection/>
    </xf>
    <xf numFmtId="0" fontId="6" fillId="4" borderId="53" xfId="0" applyFont="1" applyFill="1" applyBorder="1" applyAlignment="1" applyProtection="1">
      <alignment vertical="top"/>
      <protection locked="0"/>
    </xf>
    <xf numFmtId="3" fontId="6" fillId="4" borderId="50" xfId="49" applyNumberFormat="1" applyFont="1" applyFill="1" applyBorder="1" applyAlignment="1" applyProtection="1">
      <alignment horizontal="center" vertical="top"/>
      <protection locked="0"/>
    </xf>
    <xf numFmtId="3" fontId="6" fillId="4" borderId="17" xfId="49" applyNumberFormat="1" applyFont="1" applyFill="1" applyBorder="1" applyAlignment="1" applyProtection="1">
      <alignment horizontal="center" vertical="top"/>
      <protection locked="0"/>
    </xf>
    <xf numFmtId="3" fontId="6" fillId="4" borderId="56" xfId="49" applyNumberFormat="1" applyFont="1" applyFill="1" applyBorder="1" applyAlignment="1" applyProtection="1">
      <alignment horizontal="center" vertical="top"/>
      <protection locked="0"/>
    </xf>
    <xf numFmtId="3" fontId="6" fillId="4" borderId="54" xfId="49" applyNumberFormat="1" applyFont="1" applyFill="1" applyBorder="1" applyAlignment="1" applyProtection="1">
      <alignment horizontal="center" vertical="top"/>
      <protection locked="0"/>
    </xf>
    <xf numFmtId="37" fontId="5" fillId="34" borderId="62" xfId="44" applyNumberFormat="1" applyFont="1" applyFill="1" applyBorder="1" applyAlignment="1" applyProtection="1">
      <alignment horizontal="center" vertical="top" wrapText="1"/>
      <protection/>
    </xf>
    <xf numFmtId="39" fontId="6" fillId="0" borderId="32" xfId="44" applyNumberFormat="1" applyFont="1" applyFill="1" applyBorder="1" applyAlignment="1" applyProtection="1">
      <alignment vertical="top" wrapText="1"/>
      <protection/>
    </xf>
    <xf numFmtId="2" fontId="5" fillId="33" borderId="32" xfId="44" applyNumberFormat="1" applyFont="1" applyFill="1" applyBorder="1" applyAlignment="1" applyProtection="1">
      <alignment horizontal="center" vertical="top"/>
      <protection/>
    </xf>
    <xf numFmtId="166" fontId="5" fillId="33" borderId="29" xfId="44" applyNumberFormat="1" applyFont="1" applyFill="1" applyBorder="1" applyAlignment="1" applyProtection="1">
      <alignment horizontal="center" vertical="top"/>
      <protection/>
    </xf>
    <xf numFmtId="39" fontId="6" fillId="0" borderId="38" xfId="44" applyNumberFormat="1" applyFont="1" applyFill="1" applyBorder="1" applyAlignment="1" applyProtection="1">
      <alignment horizontal="left" vertical="top"/>
      <protection/>
    </xf>
    <xf numFmtId="2" fontId="6" fillId="36" borderId="42" xfId="44" applyNumberFormat="1" applyFont="1" applyFill="1" applyBorder="1" applyAlignment="1" applyProtection="1">
      <alignment horizontal="center" vertical="top"/>
      <protection/>
    </xf>
    <xf numFmtId="9" fontId="5" fillId="33" borderId="29" xfId="44" applyNumberFormat="1" applyFont="1" applyFill="1" applyBorder="1" applyAlignment="1" applyProtection="1">
      <alignment horizontal="center" vertical="top"/>
      <protection/>
    </xf>
    <xf numFmtId="0" fontId="6" fillId="0" borderId="63" xfId="0" applyFont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39" fontId="5" fillId="0" borderId="0" xfId="44" applyNumberFormat="1" applyFont="1" applyFill="1" applyBorder="1" applyAlignment="1" applyProtection="1">
      <alignment horizontal="center" vertical="top"/>
      <protection/>
    </xf>
    <xf numFmtId="39" fontId="5" fillId="0" borderId="57" xfId="44" applyNumberFormat="1" applyFont="1" applyFill="1" applyBorder="1" applyAlignment="1" applyProtection="1">
      <alignment horizontal="center" vertical="top"/>
      <protection/>
    </xf>
    <xf numFmtId="166" fontId="5" fillId="33" borderId="16" xfId="44" applyNumberFormat="1" applyFont="1" applyFill="1" applyBorder="1" applyAlignment="1" applyProtection="1">
      <alignment horizontal="center" vertical="top"/>
      <protection/>
    </xf>
    <xf numFmtId="166" fontId="6" fillId="4" borderId="41" xfId="44" applyNumberFormat="1" applyFont="1" applyFill="1" applyBorder="1" applyAlignment="1" applyProtection="1">
      <alignment horizontal="center" vertical="top"/>
      <protection locked="0"/>
    </xf>
    <xf numFmtId="9" fontId="5" fillId="33" borderId="16" xfId="44" applyNumberFormat="1" applyFont="1" applyFill="1" applyBorder="1" applyAlignment="1" applyProtection="1">
      <alignment horizontal="center" vertical="top"/>
      <protection/>
    </xf>
    <xf numFmtId="164" fontId="6" fillId="4" borderId="41" xfId="42" applyNumberFormat="1" applyFont="1" applyFill="1" applyBorder="1" applyAlignment="1" applyProtection="1">
      <alignment horizontal="center" vertical="top"/>
      <protection locked="0"/>
    </xf>
    <xf numFmtId="1" fontId="6" fillId="4" borderId="40" xfId="73" applyNumberFormat="1" applyFont="1" applyFill="1" applyBorder="1" applyAlignment="1" applyProtection="1">
      <alignment horizontal="center" vertical="top"/>
      <protection locked="0"/>
    </xf>
    <xf numFmtId="1" fontId="6" fillId="4" borderId="41" xfId="42" applyNumberFormat="1" applyFont="1" applyFill="1" applyBorder="1" applyAlignment="1" applyProtection="1">
      <alignment horizontal="center" vertical="top"/>
      <protection locked="0"/>
    </xf>
    <xf numFmtId="9" fontId="6" fillId="4" borderId="41" xfId="73" applyFont="1" applyFill="1" applyBorder="1" applyAlignment="1" applyProtection="1">
      <alignment horizontal="center" vertical="top"/>
      <protection locked="0"/>
    </xf>
    <xf numFmtId="39" fontId="6" fillId="0" borderId="19" xfId="44" applyNumberFormat="1" applyFont="1" applyFill="1" applyBorder="1" applyAlignment="1" applyProtection="1">
      <alignment horizontal="left" vertical="top"/>
      <protection/>
    </xf>
    <xf numFmtId="2" fontId="5" fillId="33" borderId="29" xfId="44" applyNumberFormat="1" applyFont="1" applyFill="1" applyBorder="1" applyAlignment="1" applyProtection="1">
      <alignment horizontal="center" vertical="top"/>
      <protection/>
    </xf>
    <xf numFmtId="165" fontId="5" fillId="33" borderId="25" xfId="44" applyNumberFormat="1" applyFont="1" applyFill="1" applyBorder="1" applyAlignment="1" applyProtection="1">
      <alignment horizontal="center" vertical="top"/>
      <protection/>
    </xf>
    <xf numFmtId="0" fontId="6" fillId="4" borderId="16" xfId="0" applyFont="1" applyFill="1" applyBorder="1" applyAlignment="1" applyProtection="1">
      <alignment horizontal="center" vertical="top"/>
      <protection locked="0"/>
    </xf>
    <xf numFmtId="0" fontId="6" fillId="4" borderId="32" xfId="0" applyFont="1" applyFill="1" applyBorder="1" applyAlignment="1" applyProtection="1">
      <alignment horizontal="center" vertical="top"/>
      <protection locked="0"/>
    </xf>
    <xf numFmtId="0" fontId="7" fillId="34" borderId="64" xfId="0" applyFont="1" applyFill="1" applyBorder="1" applyAlignment="1" applyProtection="1">
      <alignment vertical="top"/>
      <protection/>
    </xf>
    <xf numFmtId="1" fontId="6" fillId="4" borderId="40" xfId="44" applyNumberFormat="1" applyFont="1" applyFill="1" applyBorder="1" applyAlignment="1" applyProtection="1">
      <alignment horizontal="center" vertical="top"/>
      <protection locked="0"/>
    </xf>
    <xf numFmtId="0" fontId="5" fillId="37" borderId="16" xfId="0" applyFont="1" applyFill="1" applyBorder="1" applyAlignment="1" applyProtection="1">
      <alignment horizontal="center" vertical="top"/>
      <protection/>
    </xf>
    <xf numFmtId="0" fontId="5" fillId="37" borderId="50" xfId="0" applyFont="1" applyFill="1" applyBorder="1" applyAlignment="1" applyProtection="1">
      <alignment horizontal="center" vertical="top"/>
      <protection/>
    </xf>
    <xf numFmtId="2" fontId="6" fillId="4" borderId="17" xfId="44" applyNumberFormat="1" applyFont="1" applyFill="1" applyBorder="1" applyAlignment="1" applyProtection="1">
      <alignment horizontal="center" vertical="top"/>
      <protection locked="0"/>
    </xf>
    <xf numFmtId="3" fontId="6" fillId="4" borderId="17" xfId="44" applyNumberFormat="1" applyFont="1" applyFill="1" applyBorder="1" applyAlignment="1" applyProtection="1">
      <alignment horizontal="center" vertical="top"/>
      <protection locked="0"/>
    </xf>
    <xf numFmtId="2" fontId="6" fillId="36" borderId="54" xfId="44" applyNumberFormat="1" applyFont="1" applyFill="1" applyBorder="1" applyAlignment="1" applyProtection="1">
      <alignment horizontal="center" vertical="top"/>
      <protection/>
    </xf>
    <xf numFmtId="0" fontId="6" fillId="0" borderId="65" xfId="0" applyFont="1" applyFill="1" applyBorder="1" applyAlignment="1" applyProtection="1">
      <alignment horizontal="center" vertical="top"/>
      <protection/>
    </xf>
    <xf numFmtId="39" fontId="6" fillId="0" borderId="66" xfId="44" applyNumberFormat="1" applyFont="1" applyFill="1" applyBorder="1" applyAlignment="1" applyProtection="1">
      <alignment horizontal="left" vertical="top" indent="2"/>
      <protection/>
    </xf>
    <xf numFmtId="166" fontId="5" fillId="33" borderId="67" xfId="44" applyNumberFormat="1" applyFont="1" applyFill="1" applyBorder="1" applyAlignment="1" applyProtection="1">
      <alignment horizontal="center" vertical="top"/>
      <protection/>
    </xf>
    <xf numFmtId="39" fontId="6" fillId="4" borderId="27" xfId="44" applyNumberFormat="1" applyFont="1" applyFill="1" applyBorder="1" applyAlignment="1" applyProtection="1">
      <alignment vertical="top"/>
      <protection locked="0"/>
    </xf>
    <xf numFmtId="0" fontId="6" fillId="34" borderId="44" xfId="0" applyFont="1" applyFill="1" applyBorder="1" applyAlignment="1" applyProtection="1">
      <alignment horizontal="center" vertical="top"/>
      <protection/>
    </xf>
    <xf numFmtId="0" fontId="8" fillId="34" borderId="44" xfId="0" applyFont="1" applyFill="1" applyBorder="1" applyAlignment="1" applyProtection="1">
      <alignment vertical="top"/>
      <protection/>
    </xf>
    <xf numFmtId="0" fontId="6" fillId="34" borderId="39" xfId="0" applyFont="1" applyFill="1" applyBorder="1" applyAlignment="1" applyProtection="1">
      <alignment vertical="top"/>
      <protection/>
    </xf>
    <xf numFmtId="0" fontId="6" fillId="34" borderId="43" xfId="0" applyFont="1" applyFill="1" applyBorder="1" applyAlignment="1" applyProtection="1">
      <alignment vertical="top"/>
      <protection/>
    </xf>
    <xf numFmtId="0" fontId="6" fillId="34" borderId="68" xfId="0" applyFont="1" applyFill="1" applyBorder="1" applyAlignment="1" applyProtection="1">
      <alignment horizontal="center" vertical="top"/>
      <protection/>
    </xf>
    <xf numFmtId="0" fontId="6" fillId="34" borderId="36" xfId="0" applyFont="1" applyFill="1" applyBorder="1" applyAlignment="1" applyProtection="1">
      <alignment horizontal="center" vertical="top"/>
      <protection/>
    </xf>
    <xf numFmtId="0" fontId="8" fillId="34" borderId="36" xfId="0" applyFont="1" applyFill="1" applyBorder="1" applyAlignment="1" applyProtection="1">
      <alignment vertical="top"/>
      <protection/>
    </xf>
    <xf numFmtId="0" fontId="6" fillId="34" borderId="37" xfId="0" applyFont="1" applyFill="1" applyBorder="1" applyAlignment="1" applyProtection="1">
      <alignment vertical="top"/>
      <protection/>
    </xf>
    <xf numFmtId="0" fontId="6" fillId="34" borderId="35" xfId="0" applyFont="1" applyFill="1" applyBorder="1" applyAlignment="1" applyProtection="1">
      <alignment vertical="top"/>
      <protection/>
    </xf>
    <xf numFmtId="0" fontId="8" fillId="34" borderId="37" xfId="0" applyFont="1" applyFill="1" applyBorder="1" applyAlignment="1" applyProtection="1">
      <alignment vertical="top"/>
      <protection/>
    </xf>
    <xf numFmtId="0" fontId="6" fillId="34" borderId="69" xfId="0" applyFont="1" applyFill="1" applyBorder="1" applyAlignment="1" applyProtection="1">
      <alignment horizontal="center" vertical="top"/>
      <protection/>
    </xf>
    <xf numFmtId="0" fontId="6" fillId="34" borderId="70" xfId="0" applyFont="1" applyFill="1" applyBorder="1" applyAlignment="1" applyProtection="1">
      <alignment horizontal="center" vertical="top"/>
      <protection/>
    </xf>
    <xf numFmtId="0" fontId="8" fillId="34" borderId="24" xfId="0" applyFont="1" applyFill="1" applyBorder="1" applyAlignment="1" applyProtection="1">
      <alignment vertical="top"/>
      <protection/>
    </xf>
    <xf numFmtId="0" fontId="6" fillId="34" borderId="68" xfId="0" applyFont="1" applyFill="1" applyBorder="1" applyAlignment="1" applyProtection="1">
      <alignment vertical="top"/>
      <protection/>
    </xf>
    <xf numFmtId="0" fontId="6" fillId="34" borderId="71" xfId="0" applyFont="1" applyFill="1" applyBorder="1" applyAlignment="1" applyProtection="1">
      <alignment vertical="top"/>
      <protection/>
    </xf>
    <xf numFmtId="0" fontId="6" fillId="35" borderId="72" xfId="0" applyFont="1" applyFill="1" applyBorder="1" applyAlignment="1" applyProtection="1">
      <alignment horizontal="center" vertical="top"/>
      <protection/>
    </xf>
    <xf numFmtId="0" fontId="8" fillId="34" borderId="22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 vertical="top"/>
      <protection/>
    </xf>
    <xf numFmtId="0" fontId="6" fillId="34" borderId="16" xfId="0" applyFont="1" applyFill="1" applyBorder="1" applyAlignment="1" applyProtection="1">
      <alignment vertical="top"/>
      <protection/>
    </xf>
    <xf numFmtId="0" fontId="6" fillId="34" borderId="73" xfId="0" applyFont="1" applyFill="1" applyBorder="1" applyAlignment="1" applyProtection="1">
      <alignment horizontal="center" vertical="top"/>
      <protection/>
    </xf>
    <xf numFmtId="0" fontId="6" fillId="34" borderId="31" xfId="0" applyFont="1" applyFill="1" applyBorder="1" applyAlignment="1" applyProtection="1">
      <alignment vertical="top"/>
      <protection/>
    </xf>
    <xf numFmtId="0" fontId="6" fillId="34" borderId="32" xfId="0" applyFont="1" applyFill="1" applyBorder="1" applyAlignment="1" applyProtection="1">
      <alignment vertical="top"/>
      <protection/>
    </xf>
    <xf numFmtId="0" fontId="6" fillId="37" borderId="17" xfId="0" applyFont="1" applyFill="1" applyBorder="1" applyAlignment="1" applyProtection="1">
      <alignment vertical="top"/>
      <protection/>
    </xf>
    <xf numFmtId="0" fontId="6" fillId="36" borderId="16" xfId="0" applyFont="1" applyFill="1" applyBorder="1" applyAlignment="1" applyProtection="1">
      <alignment vertical="top"/>
      <protection/>
    </xf>
    <xf numFmtId="0" fontId="6" fillId="36" borderId="32" xfId="0" applyFont="1" applyFill="1" applyBorder="1" applyAlignment="1" applyProtection="1">
      <alignment vertical="top"/>
      <protection/>
    </xf>
    <xf numFmtId="165" fontId="6" fillId="36" borderId="16" xfId="49" applyNumberFormat="1" applyFont="1" applyFill="1" applyBorder="1" applyAlignment="1" applyProtection="1">
      <alignment horizontal="center" vertical="top"/>
      <protection/>
    </xf>
    <xf numFmtId="165" fontId="6" fillId="36" borderId="32" xfId="49" applyNumberFormat="1" applyFont="1" applyFill="1" applyBorder="1" applyAlignment="1" applyProtection="1">
      <alignment horizontal="center" vertical="top"/>
      <protection/>
    </xf>
    <xf numFmtId="0" fontId="56" fillId="34" borderId="0" xfId="69" applyFont="1" applyFill="1" applyAlignment="1" applyProtection="1">
      <alignment vertical="top"/>
      <protection/>
    </xf>
    <xf numFmtId="0" fontId="56" fillId="34" borderId="0" xfId="69" applyFont="1" applyFill="1" applyAlignment="1" applyProtection="1">
      <alignment horizontal="left" vertical="top"/>
      <protection/>
    </xf>
    <xf numFmtId="168" fontId="56" fillId="34" borderId="0" xfId="69" applyNumberFormat="1" applyFont="1" applyFill="1" applyAlignment="1" applyProtection="1">
      <alignment horizontal="center" vertical="top"/>
      <protection/>
    </xf>
    <xf numFmtId="166" fontId="56" fillId="34" borderId="0" xfId="69" applyNumberFormat="1" applyFont="1" applyFill="1" applyAlignment="1" applyProtection="1">
      <alignment horizontal="center" vertical="top"/>
      <protection/>
    </xf>
    <xf numFmtId="9" fontId="56" fillId="34" borderId="0" xfId="69" applyNumberFormat="1" applyFont="1" applyFill="1" applyAlignment="1" applyProtection="1">
      <alignment horizontal="center" vertical="top"/>
      <protection/>
    </xf>
    <xf numFmtId="168" fontId="57" fillId="34" borderId="0" xfId="69" applyNumberFormat="1" applyFont="1" applyFill="1" applyAlignment="1" applyProtection="1">
      <alignment horizontal="center" vertical="top"/>
      <protection/>
    </xf>
    <xf numFmtId="168" fontId="58" fillId="34" borderId="0" xfId="69" applyNumberFormat="1" applyFont="1" applyFill="1" applyAlignment="1" applyProtection="1">
      <alignment horizontal="center" vertical="top"/>
      <protection/>
    </xf>
    <xf numFmtId="0" fontId="57" fillId="34" borderId="0" xfId="69" applyFont="1" applyFill="1" applyAlignment="1" applyProtection="1">
      <alignment vertical="top"/>
      <protection/>
    </xf>
    <xf numFmtId="167" fontId="56" fillId="34" borderId="0" xfId="69" applyNumberFormat="1" applyFont="1" applyFill="1" applyAlignment="1" applyProtection="1">
      <alignment horizontal="center" vertical="top"/>
      <protection/>
    </xf>
    <xf numFmtId="0" fontId="56" fillId="0" borderId="0" xfId="69" applyFont="1" applyFill="1" applyAlignment="1" applyProtection="1">
      <alignment vertical="top"/>
      <protection/>
    </xf>
    <xf numFmtId="165" fontId="57" fillId="36" borderId="52" xfId="69" applyNumberFormat="1" applyFont="1" applyFill="1" applyBorder="1" applyAlignment="1" applyProtection="1">
      <alignment vertical="top"/>
      <protection/>
    </xf>
    <xf numFmtId="0" fontId="59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/>
      <protection/>
    </xf>
    <xf numFmtId="0" fontId="60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 wrapText="1"/>
      <protection/>
    </xf>
    <xf numFmtId="0" fontId="9" fillId="34" borderId="0" xfId="0" applyFont="1" applyFill="1" applyAlignment="1" applyProtection="1">
      <alignment horizontal="center" wrapText="1"/>
      <protection/>
    </xf>
    <xf numFmtId="0" fontId="11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49" fontId="10" fillId="34" borderId="0" xfId="0" applyNumberFormat="1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1" fontId="6" fillId="4" borderId="30" xfId="0" applyNumberFormat="1" applyFont="1" applyFill="1" applyBorder="1" applyAlignment="1" applyProtection="1">
      <alignment horizontal="center" vertical="top"/>
      <protection locked="0"/>
    </xf>
    <xf numFmtId="3" fontId="6" fillId="4" borderId="40" xfId="44" applyNumberFormat="1" applyFont="1" applyFill="1" applyBorder="1" applyAlignment="1" applyProtection="1">
      <alignment horizontal="center" vertical="top"/>
      <protection locked="0"/>
    </xf>
    <xf numFmtId="1" fontId="6" fillId="4" borderId="72" xfId="44" applyNumberFormat="1" applyFont="1" applyFill="1" applyBorder="1" applyAlignment="1" applyProtection="1">
      <alignment horizontal="center" vertical="top"/>
      <protection locked="0"/>
    </xf>
    <xf numFmtId="1" fontId="5" fillId="33" borderId="74" xfId="44" applyNumberFormat="1" applyFont="1" applyFill="1" applyBorder="1" applyAlignment="1" applyProtection="1">
      <alignment horizontal="center" vertical="top"/>
      <protection/>
    </xf>
    <xf numFmtId="9" fontId="57" fillId="34" borderId="75" xfId="69" applyNumberFormat="1" applyFont="1" applyFill="1" applyBorder="1" applyAlignment="1" applyProtection="1">
      <alignment horizontal="center" wrapText="1"/>
      <protection/>
    </xf>
    <xf numFmtId="39" fontId="6" fillId="0" borderId="27" xfId="44" applyNumberFormat="1" applyFont="1" applyFill="1" applyBorder="1" applyAlignment="1" applyProtection="1">
      <alignment horizontal="left" vertical="top" indent="2"/>
      <protection/>
    </xf>
    <xf numFmtId="37" fontId="5" fillId="0" borderId="64" xfId="44" applyNumberFormat="1" applyFont="1" applyFill="1" applyBorder="1" applyAlignment="1" applyProtection="1">
      <alignment horizontal="center" vertical="top" wrapText="1"/>
      <protection/>
    </xf>
    <xf numFmtId="37" fontId="5" fillId="0" borderId="76" xfId="44" applyNumberFormat="1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/>
      <protection/>
    </xf>
    <xf numFmtId="1" fontId="5" fillId="0" borderId="20" xfId="44" applyNumberFormat="1" applyFont="1" applyFill="1" applyBorder="1" applyAlignment="1" applyProtection="1">
      <alignment horizontal="center" vertical="top"/>
      <protection/>
    </xf>
    <xf numFmtId="0" fontId="6" fillId="34" borderId="25" xfId="0" applyFont="1" applyFill="1" applyBorder="1" applyAlignment="1" applyProtection="1">
      <alignment horizontal="left" vertical="top" wrapText="1"/>
      <protection/>
    </xf>
    <xf numFmtId="0" fontId="5" fillId="35" borderId="25" xfId="0" applyFont="1" applyFill="1" applyBorder="1" applyAlignment="1" applyProtection="1">
      <alignment horizontal="center" vertical="top"/>
      <protection/>
    </xf>
    <xf numFmtId="0" fontId="6" fillId="34" borderId="77" xfId="0" applyFont="1" applyFill="1" applyBorder="1" applyAlignment="1" applyProtection="1">
      <alignment horizontal="center" vertical="top"/>
      <protection/>
    </xf>
    <xf numFmtId="0" fontId="5" fillId="34" borderId="77" xfId="0" applyFont="1" applyFill="1" applyBorder="1" applyAlignment="1" applyProtection="1">
      <alignment vertical="top"/>
      <protection/>
    </xf>
    <xf numFmtId="0" fontId="6" fillId="34" borderId="78" xfId="0" applyFont="1" applyFill="1" applyBorder="1" applyAlignment="1" applyProtection="1">
      <alignment horizontal="center" vertical="top"/>
      <protection/>
    </xf>
    <xf numFmtId="0" fontId="6" fillId="34" borderId="79" xfId="0" applyFont="1" applyFill="1" applyBorder="1" applyAlignment="1" applyProtection="1">
      <alignment horizontal="center" vertical="top"/>
      <protection/>
    </xf>
    <xf numFmtId="1" fontId="5" fillId="35" borderId="25" xfId="0" applyNumberFormat="1" applyFont="1" applyFill="1" applyBorder="1" applyAlignment="1" applyProtection="1">
      <alignment horizontal="left" vertical="top"/>
      <protection/>
    </xf>
    <xf numFmtId="49" fontId="5" fillId="35" borderId="25" xfId="0" applyNumberFormat="1" applyFont="1" applyFill="1" applyBorder="1" applyAlignment="1" applyProtection="1">
      <alignment horizontal="left" vertical="top"/>
      <protection/>
    </xf>
    <xf numFmtId="49" fontId="5" fillId="35" borderId="25" xfId="0" applyNumberFormat="1" applyFont="1" applyFill="1" applyBorder="1" applyAlignment="1" applyProtection="1">
      <alignment horizontal="center" vertical="top"/>
      <protection/>
    </xf>
    <xf numFmtId="165" fontId="5" fillId="35" borderId="25" xfId="0" applyNumberFormat="1" applyFont="1" applyFill="1" applyBorder="1" applyAlignment="1" applyProtection="1">
      <alignment horizontal="center" vertical="top"/>
      <protection/>
    </xf>
    <xf numFmtId="3" fontId="5" fillId="35" borderId="25" xfId="0" applyNumberFormat="1" applyFont="1" applyFill="1" applyBorder="1" applyAlignment="1" applyProtection="1">
      <alignment horizontal="center" vertical="top"/>
      <protection/>
    </xf>
    <xf numFmtId="165" fontId="5" fillId="35" borderId="25" xfId="44" applyNumberFormat="1" applyFont="1" applyFill="1" applyBorder="1" applyAlignment="1" applyProtection="1">
      <alignment horizontal="center" vertical="top"/>
      <protection/>
    </xf>
    <xf numFmtId="3" fontId="5" fillId="35" borderId="48" xfId="49" applyNumberFormat="1" applyFont="1" applyFill="1" applyBorder="1" applyAlignment="1" applyProtection="1">
      <alignment horizontal="center" vertical="top"/>
      <protection/>
    </xf>
    <xf numFmtId="49" fontId="6" fillId="4" borderId="16" xfId="0" applyNumberFormat="1" applyFont="1" applyFill="1" applyBorder="1" applyAlignment="1" applyProtection="1">
      <alignment vertical="top"/>
      <protection locked="0"/>
    </xf>
    <xf numFmtId="49" fontId="6" fillId="4" borderId="16" xfId="0" applyNumberFormat="1" applyFont="1" applyFill="1" applyBorder="1" applyAlignment="1" applyProtection="1">
      <alignment horizontal="center" vertical="top"/>
      <protection locked="0"/>
    </xf>
    <xf numFmtId="165" fontId="6" fillId="4" borderId="16" xfId="0" applyNumberFormat="1" applyFont="1" applyFill="1" applyBorder="1" applyAlignment="1" applyProtection="1">
      <alignment horizontal="center" vertical="top"/>
      <protection locked="0"/>
    </xf>
    <xf numFmtId="165" fontId="6" fillId="4" borderId="16" xfId="44" applyNumberFormat="1" applyFont="1" applyFill="1" applyBorder="1" applyAlignment="1" applyProtection="1">
      <alignment horizontal="center" vertical="top"/>
      <protection locked="0"/>
    </xf>
    <xf numFmtId="49" fontId="6" fillId="4" borderId="32" xfId="0" applyNumberFormat="1" applyFont="1" applyFill="1" applyBorder="1" applyAlignment="1" applyProtection="1">
      <alignment vertical="top"/>
      <protection locked="0"/>
    </xf>
    <xf numFmtId="49" fontId="6" fillId="4" borderId="32" xfId="0" applyNumberFormat="1" applyFont="1" applyFill="1" applyBorder="1" applyAlignment="1" applyProtection="1">
      <alignment horizontal="center" vertical="top"/>
      <protection locked="0"/>
    </xf>
    <xf numFmtId="165" fontId="6" fillId="4" borderId="32" xfId="0" applyNumberFormat="1" applyFont="1" applyFill="1" applyBorder="1" applyAlignment="1" applyProtection="1">
      <alignment horizontal="center" vertical="top"/>
      <protection locked="0"/>
    </xf>
    <xf numFmtId="165" fontId="6" fillId="4" borderId="32" xfId="44" applyNumberFormat="1" applyFont="1" applyFill="1" applyBorder="1" applyAlignment="1" applyProtection="1">
      <alignment horizontal="center" vertical="top"/>
      <protection locked="0"/>
    </xf>
    <xf numFmtId="49" fontId="6" fillId="4" borderId="25" xfId="0" applyNumberFormat="1" applyFont="1" applyFill="1" applyBorder="1" applyAlignment="1" applyProtection="1">
      <alignment vertical="top"/>
      <protection locked="0"/>
    </xf>
    <xf numFmtId="49" fontId="6" fillId="4" borderId="25" xfId="0" applyNumberFormat="1" applyFont="1" applyFill="1" applyBorder="1" applyAlignment="1" applyProtection="1">
      <alignment horizontal="center" vertical="top"/>
      <protection locked="0"/>
    </xf>
    <xf numFmtId="165" fontId="6" fillId="4" borderId="25" xfId="0" applyNumberFormat="1" applyFont="1" applyFill="1" applyBorder="1" applyAlignment="1" applyProtection="1">
      <alignment horizontal="center" vertical="top"/>
      <protection locked="0"/>
    </xf>
    <xf numFmtId="165" fontId="6" fillId="4" borderId="25" xfId="44" applyNumberFormat="1" applyFont="1" applyFill="1" applyBorder="1" applyAlignment="1" applyProtection="1">
      <alignment horizontal="center" vertical="top"/>
      <protection locked="0"/>
    </xf>
    <xf numFmtId="3" fontId="6" fillId="4" borderId="48" xfId="49" applyNumberFormat="1" applyFont="1" applyFill="1" applyBorder="1" applyAlignment="1" applyProtection="1">
      <alignment horizontal="center" vertical="top"/>
      <protection locked="0"/>
    </xf>
    <xf numFmtId="166" fontId="6" fillId="4" borderId="80" xfId="44" applyNumberFormat="1" applyFont="1" applyFill="1" applyBorder="1" applyAlignment="1" applyProtection="1">
      <alignment horizontal="center" vertical="top"/>
      <protection locked="0"/>
    </xf>
    <xf numFmtId="39" fontId="6" fillId="0" borderId="15" xfId="44" applyNumberFormat="1" applyFont="1" applyFill="1" applyBorder="1" applyAlignment="1" applyProtection="1">
      <alignment horizontal="left" vertical="top" wrapText="1" indent="2"/>
      <protection/>
    </xf>
    <xf numFmtId="2" fontId="6" fillId="36" borderId="48" xfId="44" applyNumberFormat="1" applyFont="1" applyFill="1" applyBorder="1" applyAlignment="1" applyProtection="1">
      <alignment horizontal="center" vertical="top"/>
      <protection/>
    </xf>
    <xf numFmtId="2" fontId="6" fillId="4" borderId="48" xfId="44" applyNumberFormat="1" applyFont="1" applyFill="1" applyBorder="1" applyAlignment="1" applyProtection="1">
      <alignment horizontal="center" vertical="top"/>
      <protection locked="0"/>
    </xf>
    <xf numFmtId="1" fontId="6" fillId="4" borderId="81" xfId="44" applyNumberFormat="1" applyFont="1" applyFill="1" applyBorder="1" applyAlignment="1" applyProtection="1">
      <alignment horizontal="center" vertical="top"/>
      <protection locked="0"/>
    </xf>
    <xf numFmtId="1" fontId="5" fillId="33" borderId="50" xfId="44" applyNumberFormat="1" applyFont="1" applyFill="1" applyBorder="1" applyAlignment="1" applyProtection="1">
      <alignment horizontal="center" vertical="top"/>
      <protection/>
    </xf>
    <xf numFmtId="2" fontId="5" fillId="33" borderId="50" xfId="44" applyNumberFormat="1" applyFont="1" applyFill="1" applyBorder="1" applyAlignment="1" applyProtection="1">
      <alignment horizontal="center" vertical="top"/>
      <protection/>
    </xf>
    <xf numFmtId="9" fontId="5" fillId="33" borderId="49" xfId="73" applyFont="1" applyFill="1" applyBorder="1" applyAlignment="1" applyProtection="1">
      <alignment horizontal="center" vertical="top"/>
      <protection/>
    </xf>
    <xf numFmtId="2" fontId="6" fillId="4" borderId="54" xfId="44" applyNumberFormat="1" applyFont="1" applyFill="1" applyBorder="1" applyAlignment="1" applyProtection="1">
      <alignment horizontal="center" vertical="top"/>
      <protection locked="0"/>
    </xf>
    <xf numFmtId="165" fontId="5" fillId="33" borderId="32" xfId="44" applyNumberFormat="1" applyFont="1" applyFill="1" applyBorder="1" applyAlignment="1" applyProtection="1">
      <alignment horizontal="center" vertical="top"/>
      <protection/>
    </xf>
    <xf numFmtId="0" fontId="6" fillId="4" borderId="25" xfId="0" applyFont="1" applyFill="1" applyBorder="1" applyAlignment="1" applyProtection="1">
      <alignment horizontal="left" vertical="top"/>
      <protection locked="0"/>
    </xf>
    <xf numFmtId="1" fontId="6" fillId="4" borderId="82" xfId="44" applyNumberFormat="1" applyFont="1" applyFill="1" applyBorder="1" applyAlignment="1" applyProtection="1">
      <alignment horizontal="center" vertical="top"/>
      <protection locked="0"/>
    </xf>
    <xf numFmtId="2" fontId="6" fillId="4" borderId="82" xfId="44" applyNumberFormat="1" applyFont="1" applyFill="1" applyBorder="1" applyAlignment="1" applyProtection="1">
      <alignment horizontal="center" vertical="top"/>
      <protection locked="0"/>
    </xf>
    <xf numFmtId="2" fontId="6" fillId="4" borderId="37" xfId="44" applyNumberFormat="1" applyFont="1" applyFill="1" applyBorder="1" applyAlignment="1" applyProtection="1">
      <alignment horizontal="center" vertical="top"/>
      <protection locked="0"/>
    </xf>
    <xf numFmtId="1" fontId="6" fillId="4" borderId="0" xfId="44" applyNumberFormat="1" applyFont="1" applyFill="1" applyBorder="1" applyAlignment="1" applyProtection="1">
      <alignment horizontal="center" vertical="top"/>
      <protection locked="0"/>
    </xf>
    <xf numFmtId="1" fontId="6" fillId="4" borderId="83" xfId="44" applyNumberFormat="1" applyFont="1" applyFill="1" applyBorder="1" applyAlignment="1" applyProtection="1">
      <alignment horizontal="center" vertical="top"/>
      <protection locked="0"/>
    </xf>
    <xf numFmtId="37" fontId="5" fillId="0" borderId="43" xfId="44" applyNumberFormat="1" applyFont="1" applyFill="1" applyBorder="1" applyAlignment="1" applyProtection="1">
      <alignment horizontal="center" wrapText="1"/>
      <protection/>
    </xf>
    <xf numFmtId="37" fontId="5" fillId="0" borderId="84" xfId="44" applyNumberFormat="1" applyFont="1" applyFill="1" applyBorder="1" applyAlignment="1" applyProtection="1">
      <alignment horizontal="center" wrapText="1"/>
      <protection/>
    </xf>
    <xf numFmtId="37" fontId="5" fillId="0" borderId="85" xfId="44" applyNumberFormat="1" applyFont="1" applyFill="1" applyBorder="1" applyAlignment="1" applyProtection="1">
      <alignment horizontal="center" vertical="top" wrapText="1"/>
      <protection/>
    </xf>
    <xf numFmtId="2" fontId="6" fillId="4" borderId="74" xfId="44" applyNumberFormat="1" applyFont="1" applyFill="1" applyBorder="1" applyAlignment="1" applyProtection="1">
      <alignment horizontal="center" vertical="top"/>
      <protection locked="0"/>
    </xf>
    <xf numFmtId="1" fontId="6" fillId="4" borderId="74" xfId="44" applyNumberFormat="1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vertical="top"/>
      <protection/>
    </xf>
    <xf numFmtId="9" fontId="6" fillId="4" borderId="49" xfId="0" applyNumberFormat="1" applyFont="1" applyFill="1" applyBorder="1" applyAlignment="1" applyProtection="1">
      <alignment horizontal="center" vertical="top"/>
      <protection locked="0"/>
    </xf>
    <xf numFmtId="9" fontId="6" fillId="4" borderId="48" xfId="0" applyNumberFormat="1" applyFont="1" applyFill="1" applyBorder="1" applyAlignment="1" applyProtection="1">
      <alignment horizontal="center" vertical="top"/>
      <protection locked="0"/>
    </xf>
    <xf numFmtId="0" fontId="6" fillId="36" borderId="0" xfId="0" applyFont="1" applyFill="1" applyBorder="1" applyAlignment="1" applyProtection="1">
      <alignment vertical="top"/>
      <protection/>
    </xf>
    <xf numFmtId="9" fontId="6" fillId="4" borderId="82" xfId="0" applyNumberFormat="1" applyFont="1" applyFill="1" applyBorder="1" applyAlignment="1" applyProtection="1">
      <alignment horizontal="center" vertical="top"/>
      <protection locked="0"/>
    </xf>
    <xf numFmtId="9" fontId="6" fillId="4" borderId="37" xfId="0" applyNumberFormat="1" applyFont="1" applyFill="1" applyBorder="1" applyAlignment="1" applyProtection="1">
      <alignment horizontal="center" vertical="top"/>
      <protection locked="0"/>
    </xf>
    <xf numFmtId="9" fontId="6" fillId="4" borderId="83" xfId="0" applyNumberFormat="1" applyFont="1" applyFill="1" applyBorder="1" applyAlignment="1" applyProtection="1">
      <alignment horizontal="center" vertical="top"/>
      <protection locked="0"/>
    </xf>
    <xf numFmtId="39" fontId="6" fillId="0" borderId="37" xfId="44" applyNumberFormat="1" applyFont="1" applyFill="1" applyBorder="1" applyAlignment="1" applyProtection="1">
      <alignment horizontal="center" vertical="top"/>
      <protection/>
    </xf>
    <xf numFmtId="9" fontId="5" fillId="33" borderId="86" xfId="73" applyFont="1" applyFill="1" applyBorder="1" applyAlignment="1" applyProtection="1">
      <alignment horizontal="center" vertical="top"/>
      <protection/>
    </xf>
    <xf numFmtId="1" fontId="6" fillId="4" borderId="55" xfId="44" applyNumberFormat="1" applyFont="1" applyFill="1" applyBorder="1" applyAlignment="1" applyProtection="1">
      <alignment horizontal="center" vertical="top"/>
      <protection locked="0"/>
    </xf>
    <xf numFmtId="0" fontId="56" fillId="35" borderId="25" xfId="69" applyFont="1" applyFill="1" applyBorder="1" applyAlignment="1" applyProtection="1">
      <alignment vertical="top"/>
      <protection/>
    </xf>
    <xf numFmtId="166" fontId="56" fillId="35" borderId="25" xfId="69" applyNumberFormat="1" applyFont="1" applyFill="1" applyBorder="1" applyAlignment="1" applyProtection="1">
      <alignment horizontal="center" vertical="top"/>
      <protection/>
    </xf>
    <xf numFmtId="9" fontId="56" fillId="35" borderId="25" xfId="69" applyNumberFormat="1" applyFont="1" applyFill="1" applyBorder="1" applyAlignment="1" applyProtection="1">
      <alignment horizontal="center" vertical="top"/>
      <protection/>
    </xf>
    <xf numFmtId="9" fontId="56" fillId="35" borderId="48" xfId="69" applyNumberFormat="1" applyFont="1" applyFill="1" applyBorder="1" applyAlignment="1" applyProtection="1">
      <alignment horizontal="center" vertical="top"/>
      <protection/>
    </xf>
    <xf numFmtId="3" fontId="5" fillId="35" borderId="25" xfId="44" applyNumberFormat="1" applyFont="1" applyFill="1" applyBorder="1" applyAlignment="1" applyProtection="1">
      <alignment horizontal="center" vertical="top"/>
      <protection/>
    </xf>
    <xf numFmtId="166" fontId="5" fillId="35" borderId="25" xfId="44" applyNumberFormat="1" applyFont="1" applyFill="1" applyBorder="1" applyAlignment="1" applyProtection="1">
      <alignment horizontal="center" vertical="top"/>
      <protection/>
    </xf>
    <xf numFmtId="165" fontId="5" fillId="35" borderId="25" xfId="49" applyNumberFormat="1" applyFont="1" applyFill="1" applyBorder="1" applyAlignment="1" applyProtection="1">
      <alignment horizontal="center" vertical="top"/>
      <protection/>
    </xf>
    <xf numFmtId="3" fontId="5" fillId="35" borderId="49" xfId="49" applyNumberFormat="1" applyFont="1" applyFill="1" applyBorder="1" applyAlignment="1" applyProtection="1">
      <alignment horizontal="center" vertical="top"/>
      <protection/>
    </xf>
    <xf numFmtId="165" fontId="5" fillId="34" borderId="87" xfId="49" applyNumberFormat="1" applyFont="1" applyFill="1" applyBorder="1" applyAlignment="1" applyProtection="1">
      <alignment horizontal="center" wrapText="1"/>
      <protection/>
    </xf>
    <xf numFmtId="165" fontId="5" fillId="34" borderId="76" xfId="49" applyNumberFormat="1" applyFont="1" applyFill="1" applyBorder="1" applyAlignment="1" applyProtection="1">
      <alignment horizontal="center" wrapText="1"/>
      <protection/>
    </xf>
    <xf numFmtId="9" fontId="5" fillId="35" borderId="37" xfId="0" applyNumberFormat="1" applyFont="1" applyFill="1" applyBorder="1" applyAlignment="1" applyProtection="1">
      <alignment horizontal="center" vertical="top"/>
      <protection/>
    </xf>
    <xf numFmtId="9" fontId="5" fillId="0" borderId="75" xfId="0" applyNumberFormat="1" applyFont="1" applyFill="1" applyBorder="1" applyAlignment="1" applyProtection="1">
      <alignment horizontal="center" textRotation="90" wrapText="1"/>
      <protection/>
    </xf>
    <xf numFmtId="9" fontId="5" fillId="0" borderId="88" xfId="0" applyNumberFormat="1" applyFont="1" applyFill="1" applyBorder="1" applyAlignment="1" applyProtection="1">
      <alignment horizontal="center" textRotation="90" wrapText="1"/>
      <protection/>
    </xf>
    <xf numFmtId="37" fontId="5" fillId="34" borderId="58" xfId="44" applyNumberFormat="1" applyFont="1" applyFill="1" applyBorder="1" applyAlignment="1" applyProtection="1">
      <alignment horizontal="center" wrapText="1"/>
      <protection/>
    </xf>
    <xf numFmtId="3" fontId="5" fillId="34" borderId="58" xfId="44" applyNumberFormat="1" applyFont="1" applyFill="1" applyBorder="1" applyAlignment="1" applyProtection="1">
      <alignment horizontal="center" wrapText="1"/>
      <protection/>
    </xf>
    <xf numFmtId="0" fontId="6" fillId="34" borderId="89" xfId="0" applyFont="1" applyFill="1" applyBorder="1" applyAlignment="1" applyProtection="1">
      <alignment horizontal="center" vertical="top"/>
      <protection/>
    </xf>
    <xf numFmtId="0" fontId="8" fillId="34" borderId="43" xfId="0" applyFont="1" applyFill="1" applyBorder="1" applyAlignment="1" applyProtection="1">
      <alignment vertical="top"/>
      <protection/>
    </xf>
    <xf numFmtId="1" fontId="6" fillId="0" borderId="69" xfId="0" applyNumberFormat="1" applyFont="1" applyFill="1" applyBorder="1" applyAlignment="1" applyProtection="1">
      <alignment vertical="top" wrapText="1"/>
      <protection/>
    </xf>
    <xf numFmtId="1" fontId="6" fillId="0" borderId="73" xfId="0" applyNumberFormat="1" applyFont="1" applyFill="1" applyBorder="1" applyAlignment="1" applyProtection="1">
      <alignment vertical="top" wrapText="1"/>
      <protection/>
    </xf>
    <xf numFmtId="0" fontId="6" fillId="34" borderId="90" xfId="0" applyFont="1" applyFill="1" applyBorder="1" applyAlignment="1" applyProtection="1">
      <alignment horizontal="center" vertical="top"/>
      <protection/>
    </xf>
    <xf numFmtId="0" fontId="6" fillId="34" borderId="91" xfId="0" applyFont="1" applyFill="1" applyBorder="1" applyAlignment="1" applyProtection="1">
      <alignment vertical="top"/>
      <protection/>
    </xf>
    <xf numFmtId="0" fontId="6" fillId="34" borderId="92" xfId="0" applyFont="1" applyFill="1" applyBorder="1" applyAlignment="1" applyProtection="1">
      <alignment vertical="top"/>
      <protection/>
    </xf>
    <xf numFmtId="0" fontId="6" fillId="34" borderId="18" xfId="0" applyFont="1" applyFill="1" applyBorder="1" applyAlignment="1" applyProtection="1" quotePrefix="1">
      <alignment horizontal="center" vertical="top"/>
      <protection/>
    </xf>
    <xf numFmtId="166" fontId="6" fillId="4" borderId="48" xfId="44" applyNumberFormat="1" applyFont="1" applyFill="1" applyBorder="1" applyAlignment="1" applyProtection="1">
      <alignment horizontal="center" vertical="top"/>
      <protection locked="0"/>
    </xf>
    <xf numFmtId="0" fontId="6" fillId="4" borderId="25" xfId="0" applyFont="1" applyFill="1" applyBorder="1" applyAlignment="1" applyProtection="1">
      <alignment horizontal="center" vertical="top"/>
      <protection locked="0"/>
    </xf>
    <xf numFmtId="3" fontId="6" fillId="4" borderId="25" xfId="0" applyNumberFormat="1" applyFont="1" applyFill="1" applyBorder="1" applyAlignment="1" applyProtection="1">
      <alignment horizontal="left" vertical="top"/>
      <protection locked="0"/>
    </xf>
    <xf numFmtId="3" fontId="6" fillId="4" borderId="25" xfId="44" applyNumberFormat="1" applyFont="1" applyFill="1" applyBorder="1" applyAlignment="1" applyProtection="1">
      <alignment horizontal="center" vertical="top"/>
      <protection locked="0"/>
    </xf>
    <xf numFmtId="166" fontId="6" fillId="4" borderId="25" xfId="44" applyNumberFormat="1" applyFont="1" applyFill="1" applyBorder="1" applyAlignment="1" applyProtection="1">
      <alignment horizontal="center" vertical="top"/>
      <protection locked="0"/>
    </xf>
    <xf numFmtId="165" fontId="6" fillId="36" borderId="25" xfId="49" applyNumberFormat="1" applyFont="1" applyFill="1" applyBorder="1" applyAlignment="1" applyProtection="1">
      <alignment horizontal="center" vertical="top"/>
      <protection/>
    </xf>
    <xf numFmtId="1" fontId="6" fillId="4" borderId="93" xfId="44" applyNumberFormat="1" applyFont="1" applyFill="1" applyBorder="1" applyAlignment="1" applyProtection="1">
      <alignment horizontal="center" vertical="top"/>
      <protection locked="0"/>
    </xf>
    <xf numFmtId="3" fontId="6" fillId="4" borderId="41" xfId="44" applyNumberFormat="1" applyFont="1" applyFill="1" applyBorder="1" applyAlignment="1" applyProtection="1">
      <alignment horizontal="center" vertical="top"/>
      <protection locked="0"/>
    </xf>
    <xf numFmtId="5" fontId="6" fillId="4" borderId="41" xfId="44" applyNumberFormat="1" applyFont="1" applyFill="1" applyBorder="1" applyAlignment="1" applyProtection="1">
      <alignment horizontal="center" vertical="top"/>
      <protection locked="0"/>
    </xf>
    <xf numFmtId="1" fontId="6" fillId="4" borderId="29" xfId="44" applyNumberFormat="1" applyFont="1" applyFill="1" applyBorder="1" applyAlignment="1" applyProtection="1">
      <alignment horizontal="center" vertical="top"/>
      <protection locked="0"/>
    </xf>
    <xf numFmtId="3" fontId="6" fillId="4" borderId="29" xfId="44" applyNumberFormat="1" applyFont="1" applyFill="1" applyBorder="1" applyAlignment="1" applyProtection="1">
      <alignment horizontal="center" vertical="top"/>
      <protection locked="0"/>
    </xf>
    <xf numFmtId="3" fontId="6" fillId="4" borderId="74" xfId="44" applyNumberFormat="1" applyFont="1" applyFill="1" applyBorder="1" applyAlignment="1" applyProtection="1">
      <alignment horizontal="center" vertical="top"/>
      <protection locked="0"/>
    </xf>
    <xf numFmtId="5" fontId="6" fillId="4" borderId="74" xfId="46" applyNumberFormat="1" applyFont="1" applyFill="1" applyBorder="1" applyAlignment="1" applyProtection="1">
      <alignment horizontal="center" vertical="top"/>
      <protection locked="0"/>
    </xf>
    <xf numFmtId="1" fontId="6" fillId="4" borderId="94" xfId="0" applyNumberFormat="1" applyFont="1" applyFill="1" applyBorder="1" applyAlignment="1" applyProtection="1">
      <alignment horizontal="center" vertical="top"/>
      <protection locked="0"/>
    </xf>
    <xf numFmtId="1" fontId="6" fillId="4" borderId="93" xfId="0" applyNumberFormat="1" applyFont="1" applyFill="1" applyBorder="1" applyAlignment="1" applyProtection="1">
      <alignment horizontal="center" vertical="top"/>
      <protection locked="0"/>
    </xf>
    <xf numFmtId="0" fontId="6" fillId="4" borderId="40" xfId="0" applyFont="1" applyFill="1" applyBorder="1" applyAlignment="1" applyProtection="1">
      <alignment horizontal="center" vertical="top"/>
      <protection locked="0"/>
    </xf>
    <xf numFmtId="10" fontId="6" fillId="4" borderId="16" xfId="73" applyNumberFormat="1" applyFont="1" applyFill="1" applyBorder="1" applyAlignment="1" applyProtection="1">
      <alignment vertical="top"/>
      <protection locked="0"/>
    </xf>
    <xf numFmtId="10" fontId="6" fillId="4" borderId="40" xfId="73" applyNumberFormat="1" applyFont="1" applyFill="1" applyBorder="1" applyAlignment="1" applyProtection="1">
      <alignment vertical="top"/>
      <protection locked="0"/>
    </xf>
    <xf numFmtId="166" fontId="6" fillId="4" borderId="16" xfId="73" applyNumberFormat="1" applyFont="1" applyFill="1" applyBorder="1" applyAlignment="1" applyProtection="1">
      <alignment vertical="top"/>
      <protection locked="0"/>
    </xf>
    <xf numFmtId="166" fontId="6" fillId="4" borderId="40" xfId="73" applyNumberFormat="1" applyFont="1" applyFill="1" applyBorder="1" applyAlignment="1" applyProtection="1">
      <alignment vertical="top"/>
      <protection locked="0"/>
    </xf>
    <xf numFmtId="165" fontId="6" fillId="4" borderId="32" xfId="0" applyNumberFormat="1" applyFont="1" applyFill="1" applyBorder="1" applyAlignment="1" applyProtection="1">
      <alignment vertical="top"/>
      <protection locked="0"/>
    </xf>
    <xf numFmtId="165" fontId="6" fillId="4" borderId="42" xfId="0" applyNumberFormat="1" applyFont="1" applyFill="1" applyBorder="1" applyAlignment="1" applyProtection="1">
      <alignment vertical="top"/>
      <protection locked="0"/>
    </xf>
    <xf numFmtId="39" fontId="6" fillId="4" borderId="16" xfId="44" applyNumberFormat="1" applyFont="1" applyFill="1" applyBorder="1" applyAlignment="1" applyProtection="1">
      <alignment horizontal="center" vertical="top"/>
      <protection locked="0"/>
    </xf>
    <xf numFmtId="39" fontId="6" fillId="4" borderId="17" xfId="44" applyNumberFormat="1" applyFont="1" applyFill="1" applyBorder="1" applyAlignment="1" applyProtection="1">
      <alignment horizontal="center" vertical="top"/>
      <protection locked="0"/>
    </xf>
    <xf numFmtId="1" fontId="6" fillId="4" borderId="16" xfId="0" applyNumberFormat="1" applyFont="1" applyFill="1" applyBorder="1" applyAlignment="1" applyProtection="1">
      <alignment horizontal="left" vertical="top"/>
      <protection locked="0"/>
    </xf>
    <xf numFmtId="1" fontId="6" fillId="4" borderId="32" xfId="0" applyNumberFormat="1" applyFont="1" applyFill="1" applyBorder="1" applyAlignment="1" applyProtection="1">
      <alignment horizontal="left" vertical="top"/>
      <protection locked="0"/>
    </xf>
    <xf numFmtId="1" fontId="6" fillId="4" borderId="25" xfId="0" applyNumberFormat="1" applyFont="1" applyFill="1" applyBorder="1" applyAlignment="1" applyProtection="1">
      <alignment horizontal="left" vertical="top"/>
      <protection locked="0"/>
    </xf>
    <xf numFmtId="165" fontId="6" fillId="36" borderId="17" xfId="44" applyNumberFormat="1" applyFont="1" applyFill="1" applyBorder="1" applyAlignment="1" applyProtection="1">
      <alignment horizontal="center" vertical="top"/>
      <protection/>
    </xf>
    <xf numFmtId="9" fontId="6" fillId="4" borderId="17" xfId="44" applyNumberFormat="1" applyFont="1" applyFill="1" applyBorder="1" applyAlignment="1" applyProtection="1">
      <alignment horizontal="center" vertical="top"/>
      <protection locked="0"/>
    </xf>
    <xf numFmtId="165" fontId="6" fillId="4" borderId="54" xfId="44" applyNumberFormat="1" applyFont="1" applyFill="1" applyBorder="1" applyAlignment="1" applyProtection="1">
      <alignment horizontal="center" vertical="top"/>
      <protection locked="0"/>
    </xf>
    <xf numFmtId="0" fontId="8" fillId="34" borderId="25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6" fillId="4" borderId="69" xfId="0" applyFont="1" applyFill="1" applyBorder="1" applyAlignment="1" applyProtection="1">
      <alignment horizontal="left" vertical="top"/>
      <protection locked="0"/>
    </xf>
    <xf numFmtId="0" fontId="6" fillId="4" borderId="68" xfId="0" applyFont="1" applyFill="1" applyBorder="1" applyAlignment="1" applyProtection="1">
      <alignment horizontal="left" vertical="top"/>
      <protection locked="0"/>
    </xf>
    <xf numFmtId="0" fontId="5" fillId="34" borderId="69" xfId="0" applyFont="1" applyFill="1" applyBorder="1" applyAlignment="1" applyProtection="1">
      <alignment vertical="top"/>
      <protection/>
    </xf>
    <xf numFmtId="0" fontId="6" fillId="35" borderId="69" xfId="0" applyFont="1" applyFill="1" applyBorder="1" applyAlignment="1" applyProtection="1">
      <alignment horizontal="left" vertical="top"/>
      <protection/>
    </xf>
    <xf numFmtId="0" fontId="6" fillId="35" borderId="68" xfId="0" applyFont="1" applyFill="1" applyBorder="1" applyAlignment="1" applyProtection="1">
      <alignment horizontal="left" vertical="top"/>
      <protection/>
    </xf>
    <xf numFmtId="37" fontId="5" fillId="33" borderId="13" xfId="44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vertical="top"/>
      <protection/>
    </xf>
    <xf numFmtId="164" fontId="6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 applyProtection="1">
      <alignment vertical="top"/>
      <protection/>
    </xf>
    <xf numFmtId="0" fontId="5" fillId="0" borderId="33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wrapText="1"/>
      <protection/>
    </xf>
    <xf numFmtId="37" fontId="5" fillId="0" borderId="12" xfId="44" applyNumberFormat="1" applyFont="1" applyFill="1" applyBorder="1" applyAlignment="1" applyProtection="1">
      <alignment horizontal="center" wrapText="1"/>
      <protection/>
    </xf>
    <xf numFmtId="37" fontId="5" fillId="0" borderId="95" xfId="44" applyNumberFormat="1" applyFont="1" applyFill="1" applyBorder="1" applyAlignment="1" applyProtection="1">
      <alignment horizontal="center" wrapText="1"/>
      <protection/>
    </xf>
    <xf numFmtId="164" fontId="6" fillId="4" borderId="16" xfId="44" applyNumberFormat="1" applyFont="1" applyFill="1" applyBorder="1" applyAlignment="1" applyProtection="1">
      <alignment horizontal="center" vertical="top"/>
      <protection locked="0"/>
    </xf>
    <xf numFmtId="166" fontId="6" fillId="4" borderId="29" xfId="44" applyNumberFormat="1" applyFont="1" applyFill="1" applyBorder="1" applyAlignment="1" applyProtection="1">
      <alignment horizontal="center" vertical="top"/>
      <protection locked="0"/>
    </xf>
    <xf numFmtId="1" fontId="6" fillId="4" borderId="67" xfId="44" applyNumberFormat="1" applyFont="1" applyFill="1" applyBorder="1" applyAlignment="1" applyProtection="1">
      <alignment horizontal="center" vertical="top"/>
      <protection locked="0"/>
    </xf>
    <xf numFmtId="9" fontId="6" fillId="4" borderId="16" xfId="73" applyFont="1" applyFill="1" applyBorder="1" applyAlignment="1" applyProtection="1">
      <alignment horizontal="center" vertical="top"/>
      <protection locked="0"/>
    </xf>
    <xf numFmtId="164" fontId="6" fillId="4" borderId="29" xfId="42" applyNumberFormat="1" applyFont="1" applyFill="1" applyBorder="1" applyAlignment="1" applyProtection="1">
      <alignment horizontal="center" vertical="top"/>
      <protection locked="0"/>
    </xf>
    <xf numFmtId="164" fontId="6" fillId="4" borderId="74" xfId="44" applyNumberFormat="1" applyFont="1" applyFill="1" applyBorder="1" applyAlignment="1" applyProtection="1">
      <alignment horizontal="center" vertical="top"/>
      <protection locked="0"/>
    </xf>
    <xf numFmtId="1" fontId="6" fillId="4" borderId="16" xfId="73" applyNumberFormat="1" applyFont="1" applyFill="1" applyBorder="1" applyAlignment="1" applyProtection="1">
      <alignment horizontal="center" vertical="top"/>
      <protection locked="0"/>
    </xf>
    <xf numFmtId="1" fontId="6" fillId="4" borderId="29" xfId="42" applyNumberFormat="1" applyFont="1" applyFill="1" applyBorder="1" applyAlignment="1" applyProtection="1">
      <alignment horizontal="center" vertical="top"/>
      <protection locked="0"/>
    </xf>
    <xf numFmtId="9" fontId="6" fillId="4" borderId="29" xfId="73" applyFont="1" applyFill="1" applyBorder="1" applyAlignment="1" applyProtection="1">
      <alignment horizontal="center" vertical="top"/>
      <protection locked="0"/>
    </xf>
    <xf numFmtId="2" fontId="6" fillId="36" borderId="67" xfId="44" applyNumberFormat="1" applyFont="1" applyFill="1" applyBorder="1" applyAlignment="1" applyProtection="1">
      <alignment horizontal="center" vertical="top"/>
      <protection/>
    </xf>
    <xf numFmtId="2" fontId="6" fillId="36" borderId="32" xfId="44" applyNumberFormat="1" applyFont="1" applyFill="1" applyBorder="1" applyAlignment="1" applyProtection="1">
      <alignment horizontal="center" vertical="top"/>
      <protection/>
    </xf>
    <xf numFmtId="165" fontId="6" fillId="36" borderId="55" xfId="44" applyNumberFormat="1" applyFont="1" applyFill="1" applyBorder="1" applyAlignment="1" applyProtection="1">
      <alignment horizontal="center" vertical="top"/>
      <protection/>
    </xf>
    <xf numFmtId="0" fontId="6" fillId="34" borderId="18" xfId="0" applyFont="1" applyFill="1" applyBorder="1" applyAlignment="1" applyProtection="1">
      <alignment horizontal="center" vertical="top"/>
      <protection/>
    </xf>
    <xf numFmtId="0" fontId="6" fillId="34" borderId="74" xfId="0" applyFont="1" applyFill="1" applyBorder="1" applyAlignment="1" applyProtection="1">
      <alignment horizontal="left" vertical="top"/>
      <protection/>
    </xf>
    <xf numFmtId="0" fontId="5" fillId="35" borderId="74" xfId="0" applyFont="1" applyFill="1" applyBorder="1" applyAlignment="1" applyProtection="1">
      <alignment horizontal="center" vertical="top"/>
      <protection/>
    </xf>
    <xf numFmtId="166" fontId="6" fillId="4" borderId="86" xfId="0" applyNumberFormat="1" applyFont="1" applyFill="1" applyBorder="1" applyAlignment="1" applyProtection="1">
      <alignment horizontal="center" vertical="top"/>
      <protection locked="0"/>
    </xf>
    <xf numFmtId="166" fontId="6" fillId="4" borderId="55" xfId="0" applyNumberFormat="1" applyFont="1" applyFill="1" applyBorder="1" applyAlignment="1" applyProtection="1">
      <alignment horizontal="center" vertical="top"/>
      <protection locked="0"/>
    </xf>
    <xf numFmtId="0" fontId="58" fillId="34" borderId="0" xfId="69" applyFont="1" applyFill="1" applyAlignment="1" applyProtection="1">
      <alignment vertical="top"/>
      <protection/>
    </xf>
    <xf numFmtId="0" fontId="57" fillId="34" borderId="0" xfId="69" applyFont="1" applyFill="1" applyAlignment="1" applyProtection="1">
      <alignment horizontal="center" vertical="top"/>
      <protection/>
    </xf>
    <xf numFmtId="0" fontId="56" fillId="4" borderId="52" xfId="69" applyFont="1" applyFill="1" applyBorder="1" applyAlignment="1" applyProtection="1">
      <alignment horizontal="left" vertical="top"/>
      <protection locked="0"/>
    </xf>
    <xf numFmtId="0" fontId="56" fillId="34" borderId="16" xfId="69" applyFont="1" applyFill="1" applyBorder="1" applyAlignment="1" applyProtection="1">
      <alignment vertical="top"/>
      <protection/>
    </xf>
    <xf numFmtId="0" fontId="57" fillId="34" borderId="0" xfId="69" applyFont="1" applyFill="1" applyBorder="1" applyAlignment="1" applyProtection="1">
      <alignment horizontal="center" vertical="top"/>
      <protection/>
    </xf>
    <xf numFmtId="0" fontId="5" fillId="34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/>
      <protection/>
    </xf>
    <xf numFmtId="3" fontId="6" fillId="4" borderId="49" xfId="49" applyNumberFormat="1" applyFont="1" applyFill="1" applyBorder="1" applyAlignment="1" applyProtection="1">
      <alignment horizontal="center" vertical="top"/>
      <protection locked="0"/>
    </xf>
    <xf numFmtId="37" fontId="5" fillId="0" borderId="39" xfId="44" applyNumberFormat="1" applyFont="1" applyFill="1" applyBorder="1" applyAlignment="1" applyProtection="1">
      <alignment horizontal="center" wrapText="1"/>
      <protection/>
    </xf>
    <xf numFmtId="37" fontId="5" fillId="0" borderId="96" xfId="44" applyNumberFormat="1" applyFont="1" applyFill="1" applyBorder="1" applyAlignment="1" applyProtection="1">
      <alignment horizontal="center" vertical="top" wrapText="1"/>
      <protection/>
    </xf>
    <xf numFmtId="2" fontId="5" fillId="33" borderId="86" xfId="44" applyNumberFormat="1" applyFont="1" applyFill="1" applyBorder="1" applyAlignment="1" applyProtection="1">
      <alignment horizontal="center" vertical="top"/>
      <protection/>
    </xf>
    <xf numFmtId="2" fontId="5" fillId="33" borderId="49" xfId="44" applyNumberFormat="1" applyFont="1" applyFill="1" applyBorder="1" applyAlignment="1" applyProtection="1">
      <alignment horizontal="center" vertical="top"/>
      <protection/>
    </xf>
    <xf numFmtId="1" fontId="5" fillId="33" borderId="86" xfId="44" applyNumberFormat="1" applyFont="1" applyFill="1" applyBorder="1" applyAlignment="1" applyProtection="1">
      <alignment horizontal="center" vertical="top"/>
      <protection/>
    </xf>
    <xf numFmtId="1" fontId="5" fillId="33" borderId="56" xfId="44" applyNumberFormat="1" applyFont="1" applyFill="1" applyBorder="1" applyAlignment="1" applyProtection="1">
      <alignment horizontal="center" vertical="top"/>
      <protection/>
    </xf>
    <xf numFmtId="39" fontId="6" fillId="0" borderId="0" xfId="44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37" fontId="5" fillId="0" borderId="75" xfId="44" applyNumberFormat="1" applyFont="1" applyFill="1" applyBorder="1" applyAlignment="1" applyProtection="1">
      <alignment horizontal="center" vertical="top" wrapText="1"/>
      <protection/>
    </xf>
    <xf numFmtId="37" fontId="5" fillId="0" borderId="88" xfId="44" applyNumberFormat="1" applyFont="1" applyFill="1" applyBorder="1" applyAlignment="1" applyProtection="1">
      <alignment horizontal="center" vertical="top" wrapText="1"/>
      <protection/>
    </xf>
    <xf numFmtId="2" fontId="6" fillId="36" borderId="16" xfId="44" applyNumberFormat="1" applyFont="1" applyFill="1" applyBorder="1" applyAlignment="1" applyProtection="1">
      <alignment horizontal="center" vertical="top"/>
      <protection/>
    </xf>
    <xf numFmtId="2" fontId="6" fillId="4" borderId="55" xfId="44" applyNumberFormat="1" applyFont="1" applyFill="1" applyBorder="1" applyAlignment="1" applyProtection="1">
      <alignment horizontal="center" vertical="top"/>
      <protection locked="0"/>
    </xf>
    <xf numFmtId="39" fontId="6" fillId="0" borderId="57" xfId="44" applyNumberFormat="1" applyFont="1" applyFill="1" applyBorder="1" applyAlignment="1" applyProtection="1">
      <alignment horizontal="center" vertical="top"/>
      <protection/>
    </xf>
    <xf numFmtId="2" fontId="6" fillId="36" borderId="17" xfId="44" applyNumberFormat="1" applyFont="1" applyFill="1" applyBorder="1" applyAlignment="1" applyProtection="1">
      <alignment horizontal="center" vertical="top"/>
      <protection/>
    </xf>
    <xf numFmtId="1" fontId="6" fillId="4" borderId="54" xfId="44" applyNumberFormat="1" applyFont="1" applyFill="1" applyBorder="1" applyAlignment="1" applyProtection="1">
      <alignment horizontal="center" vertical="top"/>
      <protection locked="0"/>
    </xf>
    <xf numFmtId="37" fontId="5" fillId="0" borderId="97" xfId="44" applyNumberFormat="1" applyFont="1" applyFill="1" applyBorder="1" applyAlignment="1" applyProtection="1">
      <alignment horizontal="center" vertical="top" wrapText="1"/>
      <protection/>
    </xf>
    <xf numFmtId="1" fontId="6" fillId="4" borderId="15" xfId="44" applyNumberFormat="1" applyFont="1" applyFill="1" applyBorder="1" applyAlignment="1" applyProtection="1">
      <alignment horizontal="center" vertical="top"/>
      <protection locked="0"/>
    </xf>
    <xf numFmtId="2" fontId="6" fillId="4" borderId="19" xfId="44" applyNumberFormat="1" applyFont="1" applyFill="1" applyBorder="1" applyAlignment="1" applyProtection="1">
      <alignment horizontal="center" vertical="top"/>
      <protection locked="0"/>
    </xf>
    <xf numFmtId="2" fontId="6" fillId="4" borderId="15" xfId="44" applyNumberFormat="1" applyFont="1" applyFill="1" applyBorder="1" applyAlignment="1" applyProtection="1">
      <alignment horizontal="center" vertical="top"/>
      <protection locked="0"/>
    </xf>
    <xf numFmtId="2" fontId="6" fillId="36" borderId="15" xfId="44" applyNumberFormat="1" applyFont="1" applyFill="1" applyBorder="1" applyAlignment="1" applyProtection="1">
      <alignment horizontal="center" vertical="top"/>
      <protection/>
    </xf>
    <xf numFmtId="1" fontId="6" fillId="4" borderId="38" xfId="44" applyNumberFormat="1" applyFont="1" applyFill="1" applyBorder="1" applyAlignment="1" applyProtection="1">
      <alignment horizontal="center" vertical="top"/>
      <protection locked="0"/>
    </xf>
    <xf numFmtId="0" fontId="6" fillId="0" borderId="22" xfId="69" applyFont="1" applyFill="1" applyBorder="1" applyAlignment="1" applyProtection="1">
      <alignment horizontal="center" vertical="top"/>
      <protection/>
    </xf>
    <xf numFmtId="0" fontId="6" fillId="0" borderId="14" xfId="69" applyFont="1" applyFill="1" applyBorder="1" applyAlignment="1" applyProtection="1">
      <alignment horizontal="center" vertical="top"/>
      <protection/>
    </xf>
    <xf numFmtId="0" fontId="6" fillId="0" borderId="31" xfId="69" applyFont="1" applyFill="1" applyBorder="1" applyAlignment="1" applyProtection="1">
      <alignment horizontal="center" vertical="top"/>
      <protection/>
    </xf>
    <xf numFmtId="0" fontId="6" fillId="0" borderId="61" xfId="69" applyFont="1" applyFill="1" applyBorder="1" applyAlignment="1" applyProtection="1">
      <alignment horizontal="center" vertical="top"/>
      <protection/>
    </xf>
    <xf numFmtId="0" fontId="56" fillId="0" borderId="22" xfId="69" applyFont="1" applyFill="1" applyBorder="1" applyAlignment="1" applyProtection="1">
      <alignment horizontal="center" vertical="top"/>
      <protection/>
    </xf>
    <xf numFmtId="166" fontId="6" fillId="4" borderId="17" xfId="44" applyNumberFormat="1" applyFont="1" applyFill="1" applyBorder="1" applyAlignment="1" applyProtection="1">
      <alignment horizontal="center" vertical="top"/>
      <protection locked="0"/>
    </xf>
    <xf numFmtId="9" fontId="6" fillId="4" borderId="55" xfId="44" applyNumberFormat="1" applyFont="1" applyFill="1" applyBorder="1" applyAlignment="1" applyProtection="1">
      <alignment horizontal="center" vertical="top"/>
      <protection locked="0"/>
    </xf>
    <xf numFmtId="3" fontId="56" fillId="35" borderId="25" xfId="69" applyNumberFormat="1" applyFont="1" applyFill="1" applyBorder="1" applyAlignment="1" applyProtection="1">
      <alignment horizontal="center" vertical="top"/>
      <protection/>
    </xf>
    <xf numFmtId="3" fontId="56" fillId="4" borderId="25" xfId="69" applyNumberFormat="1" applyFont="1" applyFill="1" applyBorder="1" applyAlignment="1" applyProtection="1">
      <alignment horizontal="center" vertical="top"/>
      <protection locked="0"/>
    </xf>
    <xf numFmtId="3" fontId="56" fillId="4" borderId="58" xfId="69" applyNumberFormat="1" applyFont="1" applyFill="1" applyBorder="1" applyAlignment="1" applyProtection="1">
      <alignment horizontal="center" vertical="top"/>
      <protection locked="0"/>
    </xf>
    <xf numFmtId="3" fontId="56" fillId="4" borderId="53" xfId="69" applyNumberFormat="1" applyFont="1" applyFill="1" applyBorder="1" applyAlignment="1" applyProtection="1">
      <alignment horizontal="center" vertical="top"/>
      <protection locked="0"/>
    </xf>
    <xf numFmtId="3" fontId="56" fillId="4" borderId="32" xfId="69" applyNumberFormat="1" applyFont="1" applyFill="1" applyBorder="1" applyAlignment="1" applyProtection="1">
      <alignment horizontal="center" vertical="top"/>
      <protection locked="0"/>
    </xf>
    <xf numFmtId="0" fontId="5" fillId="37" borderId="17" xfId="0" applyFont="1" applyFill="1" applyBorder="1" applyAlignment="1" applyProtection="1">
      <alignment horizontal="center" vertical="top"/>
      <protection/>
    </xf>
    <xf numFmtId="164" fontId="6" fillId="4" borderId="17" xfId="44" applyNumberFormat="1" applyFont="1" applyFill="1" applyBorder="1" applyAlignment="1" applyProtection="1">
      <alignment horizontal="center" vertical="top"/>
      <protection locked="0"/>
    </xf>
    <xf numFmtId="164" fontId="6" fillId="4" borderId="15" xfId="44" applyNumberFormat="1" applyFont="1" applyFill="1" applyBorder="1" applyAlignment="1" applyProtection="1">
      <alignment horizontal="center" vertical="top"/>
      <protection locked="0"/>
    </xf>
    <xf numFmtId="1" fontId="6" fillId="4" borderId="19" xfId="44" applyNumberFormat="1" applyFont="1" applyFill="1" applyBorder="1" applyAlignment="1" applyProtection="1">
      <alignment horizontal="center" vertical="top"/>
      <protection locked="0"/>
    </xf>
    <xf numFmtId="9" fontId="6" fillId="4" borderId="17" xfId="73" applyFont="1" applyFill="1" applyBorder="1" applyAlignment="1" applyProtection="1">
      <alignment horizontal="center" vertical="top"/>
      <protection locked="0"/>
    </xf>
    <xf numFmtId="9" fontId="6" fillId="4" borderId="15" xfId="73" applyFont="1" applyFill="1" applyBorder="1" applyAlignment="1" applyProtection="1">
      <alignment horizontal="center" vertical="top"/>
      <protection locked="0"/>
    </xf>
    <xf numFmtId="164" fontId="6" fillId="4" borderId="17" xfId="42" applyNumberFormat="1" applyFont="1" applyFill="1" applyBorder="1" applyAlignment="1" applyProtection="1">
      <alignment horizontal="center" vertical="top"/>
      <protection locked="0"/>
    </xf>
    <xf numFmtId="3" fontId="5" fillId="33" borderId="32" xfId="42" applyNumberFormat="1" applyFont="1" applyFill="1" applyBorder="1" applyAlignment="1" applyProtection="1">
      <alignment horizontal="center" vertical="top"/>
      <protection/>
    </xf>
    <xf numFmtId="3" fontId="6" fillId="4" borderId="32" xfId="42" applyNumberFormat="1" applyFont="1" applyFill="1" applyBorder="1" applyAlignment="1" applyProtection="1">
      <alignment horizontal="center" vertical="top"/>
      <protection locked="0"/>
    </xf>
    <xf numFmtId="3" fontId="6" fillId="4" borderId="42" xfId="42" applyNumberFormat="1" applyFont="1" applyFill="1" applyBorder="1" applyAlignment="1" applyProtection="1">
      <alignment horizontal="center" vertical="top"/>
      <protection locked="0"/>
    </xf>
    <xf numFmtId="3" fontId="5" fillId="33" borderId="29" xfId="44" applyNumberFormat="1" applyFont="1" applyFill="1" applyBorder="1" applyAlignment="1" applyProtection="1">
      <alignment horizontal="center" vertical="top"/>
      <protection/>
    </xf>
    <xf numFmtId="165" fontId="6" fillId="36" borderId="16" xfId="44" applyNumberFormat="1" applyFont="1" applyFill="1" applyBorder="1" applyAlignment="1" applyProtection="1">
      <alignment horizontal="center" vertical="top"/>
      <protection/>
    </xf>
    <xf numFmtId="9" fontId="6" fillId="4" borderId="74" xfId="73" applyFont="1" applyFill="1" applyBorder="1" applyAlignment="1" applyProtection="1">
      <alignment horizontal="center" vertical="top"/>
      <protection locked="0"/>
    </xf>
    <xf numFmtId="9" fontId="6" fillId="4" borderId="55" xfId="73" applyFont="1" applyFill="1" applyBorder="1" applyAlignment="1" applyProtection="1">
      <alignment horizontal="center" vertical="top"/>
      <protection locked="0"/>
    </xf>
    <xf numFmtId="166" fontId="6" fillId="4" borderId="74" xfId="44" applyNumberFormat="1" applyFont="1" applyFill="1" applyBorder="1" applyAlignment="1" applyProtection="1">
      <alignment horizontal="center" vertical="top"/>
      <protection locked="0"/>
    </xf>
    <xf numFmtId="166" fontId="6" fillId="4" borderId="55" xfId="44" applyNumberFormat="1" applyFont="1" applyFill="1" applyBorder="1" applyAlignment="1" applyProtection="1">
      <alignment horizontal="center" vertical="top"/>
      <protection locked="0"/>
    </xf>
    <xf numFmtId="9" fontId="6" fillId="4" borderId="19" xfId="73" applyFont="1" applyFill="1" applyBorder="1" applyAlignment="1" applyProtection="1">
      <alignment horizontal="center" vertical="top"/>
      <protection locked="0"/>
    </xf>
    <xf numFmtId="3" fontId="6" fillId="4" borderId="15" xfId="44" applyNumberFormat="1" applyFont="1" applyFill="1" applyBorder="1" applyAlignment="1" applyProtection="1">
      <alignment horizontal="center" vertical="top"/>
      <protection locked="0"/>
    </xf>
    <xf numFmtId="166" fontId="6" fillId="4" borderId="15" xfId="44" applyNumberFormat="1" applyFont="1" applyFill="1" applyBorder="1" applyAlignment="1" applyProtection="1">
      <alignment horizontal="center" vertical="top"/>
      <protection locked="0"/>
    </xf>
    <xf numFmtId="165" fontId="6" fillId="36" borderId="15" xfId="44" applyNumberFormat="1" applyFont="1" applyFill="1" applyBorder="1" applyAlignment="1" applyProtection="1">
      <alignment horizontal="center" vertical="top"/>
      <protection/>
    </xf>
    <xf numFmtId="166" fontId="6" fillId="4" borderId="19" xfId="44" applyNumberFormat="1" applyFont="1" applyFill="1" applyBorder="1" applyAlignment="1" applyProtection="1">
      <alignment horizontal="center" vertical="top"/>
      <protection locked="0"/>
    </xf>
    <xf numFmtId="2" fontId="6" fillId="36" borderId="38" xfId="44" applyNumberFormat="1" applyFont="1" applyFill="1" applyBorder="1" applyAlignment="1" applyProtection="1">
      <alignment horizontal="center" vertical="top"/>
      <protection/>
    </xf>
    <xf numFmtId="37" fontId="5" fillId="0" borderId="98" xfId="44" applyNumberFormat="1" applyFont="1" applyFill="1" applyBorder="1" applyAlignment="1" applyProtection="1">
      <alignment horizontal="center" vertical="top" wrapText="1"/>
      <protection/>
    </xf>
    <xf numFmtId="37" fontId="5" fillId="0" borderId="99" xfId="44" applyNumberFormat="1" applyFont="1" applyFill="1" applyBorder="1" applyAlignment="1" applyProtection="1">
      <alignment horizontal="center" vertical="top" wrapText="1"/>
      <protection/>
    </xf>
    <xf numFmtId="0" fontId="7" fillId="0" borderId="64" xfId="0" applyFont="1" applyBorder="1" applyAlignment="1" applyProtection="1">
      <alignment/>
      <protection/>
    </xf>
    <xf numFmtId="39" fontId="5" fillId="0" borderId="35" xfId="44" applyNumberFormat="1" applyFont="1" applyFill="1" applyBorder="1" applyAlignment="1" applyProtection="1">
      <alignment horizontal="center" vertical="top"/>
      <protection/>
    </xf>
    <xf numFmtId="9" fontId="6" fillId="4" borderId="16" xfId="44" applyNumberFormat="1" applyFont="1" applyFill="1" applyBorder="1" applyAlignment="1" applyProtection="1">
      <alignment horizontal="center" vertical="top"/>
      <protection locked="0"/>
    </xf>
    <xf numFmtId="9" fontId="6" fillId="4" borderId="74" xfId="44" applyNumberFormat="1" applyFont="1" applyFill="1" applyBorder="1" applyAlignment="1" applyProtection="1">
      <alignment horizontal="center" vertical="top"/>
      <protection locked="0"/>
    </xf>
    <xf numFmtId="1" fontId="6" fillId="0" borderId="37" xfId="44" applyNumberFormat="1" applyFont="1" applyFill="1" applyBorder="1" applyAlignment="1" applyProtection="1">
      <alignment horizontal="center" vertical="top"/>
      <protection/>
    </xf>
    <xf numFmtId="1" fontId="6" fillId="0" borderId="35" xfId="44" applyNumberFormat="1" applyFont="1" applyFill="1" applyBorder="1" applyAlignment="1" applyProtection="1">
      <alignment horizontal="center" vertical="top"/>
      <protection/>
    </xf>
    <xf numFmtId="4" fontId="6" fillId="4" borderId="16" xfId="44" applyNumberFormat="1" applyFont="1" applyFill="1" applyBorder="1" applyAlignment="1" applyProtection="1">
      <alignment horizontal="center" vertical="top"/>
      <protection locked="0"/>
    </xf>
    <xf numFmtId="4" fontId="6" fillId="4" borderId="17" xfId="44" applyNumberFormat="1" applyFont="1" applyFill="1" applyBorder="1" applyAlignment="1" applyProtection="1">
      <alignment horizontal="center" vertical="top"/>
      <protection locked="0"/>
    </xf>
    <xf numFmtId="4" fontId="6" fillId="4" borderId="29" xfId="44" applyNumberFormat="1" applyFont="1" applyFill="1" applyBorder="1" applyAlignment="1" applyProtection="1">
      <alignment horizontal="center" vertical="top"/>
      <protection locked="0"/>
    </xf>
    <xf numFmtId="4" fontId="6" fillId="4" borderId="30" xfId="44" applyNumberFormat="1" applyFont="1" applyFill="1" applyBorder="1" applyAlignment="1" applyProtection="1">
      <alignment horizontal="center" vertical="top"/>
      <protection locked="0"/>
    </xf>
    <xf numFmtId="165" fontId="6" fillId="36" borderId="74" xfId="44" applyNumberFormat="1" applyFont="1" applyFill="1" applyBorder="1" applyAlignment="1" applyProtection="1">
      <alignment horizontal="center" vertical="top"/>
      <protection/>
    </xf>
    <xf numFmtId="166" fontId="6" fillId="4" borderId="67" xfId="44" applyNumberFormat="1" applyFont="1" applyFill="1" applyBorder="1" applyAlignment="1" applyProtection="1">
      <alignment horizontal="center" vertical="top"/>
      <protection locked="0"/>
    </xf>
    <xf numFmtId="4" fontId="6" fillId="4" borderId="74" xfId="44" applyNumberFormat="1" applyFont="1" applyFill="1" applyBorder="1" applyAlignment="1" applyProtection="1">
      <alignment horizontal="center" vertical="top"/>
      <protection locked="0"/>
    </xf>
    <xf numFmtId="4" fontId="6" fillId="4" borderId="55" xfId="44" applyNumberFormat="1" applyFont="1" applyFill="1" applyBorder="1" applyAlignment="1" applyProtection="1">
      <alignment horizontal="center" vertical="top"/>
      <protection locked="0"/>
    </xf>
    <xf numFmtId="2" fontId="6" fillId="36" borderId="37" xfId="44" applyNumberFormat="1" applyFont="1" applyFill="1" applyBorder="1" applyAlignment="1" applyProtection="1">
      <alignment horizontal="center" vertical="top"/>
      <protection/>
    </xf>
    <xf numFmtId="2" fontId="6" fillId="4" borderId="23" xfId="44" applyNumberFormat="1" applyFont="1" applyFill="1" applyBorder="1" applyAlignment="1" applyProtection="1">
      <alignment horizontal="center" vertical="top"/>
      <protection locked="0"/>
    </xf>
    <xf numFmtId="2" fontId="6" fillId="36" borderId="23" xfId="44" applyNumberFormat="1" applyFont="1" applyFill="1" applyBorder="1" applyAlignment="1" applyProtection="1">
      <alignment horizontal="center" vertical="top"/>
      <protection/>
    </xf>
    <xf numFmtId="1" fontId="6" fillId="4" borderId="100" xfId="44" applyNumberFormat="1" applyFont="1" applyFill="1" applyBorder="1" applyAlignment="1" applyProtection="1">
      <alignment horizontal="center" vertical="top"/>
      <protection locked="0"/>
    </xf>
    <xf numFmtId="9" fontId="6" fillId="4" borderId="15" xfId="44" applyNumberFormat="1" applyFont="1" applyFill="1" applyBorder="1" applyAlignment="1" applyProtection="1">
      <alignment horizontal="center" vertical="top"/>
      <protection locked="0"/>
    </xf>
    <xf numFmtId="9" fontId="6" fillId="4" borderId="19" xfId="44" applyNumberFormat="1" applyFont="1" applyFill="1" applyBorder="1" applyAlignment="1" applyProtection="1">
      <alignment horizontal="center" vertical="top"/>
      <protection locked="0"/>
    </xf>
    <xf numFmtId="4" fontId="6" fillId="4" borderId="15" xfId="44" applyNumberFormat="1" applyFont="1" applyFill="1" applyBorder="1" applyAlignment="1" applyProtection="1">
      <alignment horizontal="center" vertical="top"/>
      <protection locked="0"/>
    </xf>
    <xf numFmtId="4" fontId="6" fillId="4" borderId="19" xfId="44" applyNumberFormat="1" applyFont="1" applyFill="1" applyBorder="1" applyAlignment="1" applyProtection="1">
      <alignment horizontal="center" vertical="top"/>
      <protection locked="0"/>
    </xf>
    <xf numFmtId="166" fontId="6" fillId="4" borderId="66" xfId="44" applyNumberFormat="1" applyFont="1" applyFill="1" applyBorder="1" applyAlignment="1" applyProtection="1">
      <alignment horizontal="center" vertical="top"/>
      <protection locked="0"/>
    </xf>
    <xf numFmtId="4" fontId="6" fillId="4" borderId="27" xfId="44" applyNumberFormat="1" applyFont="1" applyFill="1" applyBorder="1" applyAlignment="1" applyProtection="1">
      <alignment horizontal="center" vertical="top"/>
      <protection locked="0"/>
    </xf>
    <xf numFmtId="166" fontId="6" fillId="4" borderId="23" xfId="44" applyNumberFormat="1" applyFont="1" applyFill="1" applyBorder="1" applyAlignment="1" applyProtection="1">
      <alignment horizontal="center" vertical="top"/>
      <protection locked="0"/>
    </xf>
    <xf numFmtId="165" fontId="6" fillId="36" borderId="19" xfId="44" applyNumberFormat="1" applyFont="1" applyFill="1" applyBorder="1" applyAlignment="1" applyProtection="1">
      <alignment horizontal="center" vertical="top"/>
      <protection/>
    </xf>
    <xf numFmtId="0" fontId="6" fillId="0" borderId="101" xfId="0" applyFont="1" applyFill="1" applyBorder="1" applyAlignment="1" applyProtection="1">
      <alignment horizontal="center" vertical="top"/>
      <protection/>
    </xf>
    <xf numFmtId="2" fontId="6" fillId="4" borderId="50" xfId="44" applyNumberFormat="1" applyFont="1" applyFill="1" applyBorder="1" applyAlignment="1" applyProtection="1">
      <alignment horizontal="center" vertical="top"/>
      <protection locked="0"/>
    </xf>
    <xf numFmtId="2" fontId="6" fillId="36" borderId="49" xfId="44" applyNumberFormat="1" applyFont="1" applyFill="1" applyBorder="1" applyAlignment="1" applyProtection="1">
      <alignment horizontal="center" vertical="top"/>
      <protection/>
    </xf>
    <xf numFmtId="2" fontId="6" fillId="4" borderId="49" xfId="44" applyNumberFormat="1" applyFont="1" applyFill="1" applyBorder="1" applyAlignment="1" applyProtection="1">
      <alignment horizontal="center" vertical="top"/>
      <protection locked="0"/>
    </xf>
    <xf numFmtId="1" fontId="6" fillId="4" borderId="94" xfId="44" applyNumberFormat="1" applyFont="1" applyFill="1" applyBorder="1" applyAlignment="1" applyProtection="1">
      <alignment horizontal="center" vertical="top"/>
      <protection locked="0"/>
    </xf>
    <xf numFmtId="1" fontId="6" fillId="4" borderId="86" xfId="44" applyNumberFormat="1" applyFont="1" applyFill="1" applyBorder="1" applyAlignment="1" applyProtection="1">
      <alignment horizontal="center" vertical="top"/>
      <protection locked="0"/>
    </xf>
    <xf numFmtId="1" fontId="6" fillId="4" borderId="71" xfId="44" applyNumberFormat="1" applyFont="1" applyFill="1" applyBorder="1" applyAlignment="1" applyProtection="1">
      <alignment horizontal="center" vertical="top"/>
      <protection locked="0"/>
    </xf>
    <xf numFmtId="165" fontId="6" fillId="4" borderId="38" xfId="44" applyNumberFormat="1" applyFont="1" applyFill="1" applyBorder="1" applyAlignment="1" applyProtection="1">
      <alignment horizontal="center" vertical="top"/>
      <protection locked="0"/>
    </xf>
    <xf numFmtId="2" fontId="6" fillId="4" borderId="67" xfId="44" applyNumberFormat="1" applyFont="1" applyFill="1" applyBorder="1" applyAlignment="1" applyProtection="1">
      <alignment horizontal="center" vertical="top"/>
      <protection locked="0"/>
    </xf>
    <xf numFmtId="2" fontId="6" fillId="4" borderId="66" xfId="44" applyNumberFormat="1" applyFont="1" applyFill="1" applyBorder="1" applyAlignment="1" applyProtection="1">
      <alignment horizontal="center" vertical="top"/>
      <protection locked="0"/>
    </xf>
    <xf numFmtId="164" fontId="6" fillId="4" borderId="55" xfId="44" applyNumberFormat="1" applyFont="1" applyFill="1" applyBorder="1" applyAlignment="1" applyProtection="1">
      <alignment horizontal="center" vertical="top"/>
      <protection locked="0"/>
    </xf>
    <xf numFmtId="1" fontId="6" fillId="0" borderId="20" xfId="44" applyNumberFormat="1" applyFont="1" applyFill="1" applyBorder="1" applyAlignment="1" applyProtection="1">
      <alignment horizontal="center" vertical="top"/>
      <protection/>
    </xf>
    <xf numFmtId="164" fontId="6" fillId="4" borderId="19" xfId="44" applyNumberFormat="1" applyFont="1" applyFill="1" applyBorder="1" applyAlignment="1" applyProtection="1">
      <alignment horizontal="center" vertical="top"/>
      <protection locked="0"/>
    </xf>
    <xf numFmtId="0" fontId="58" fillId="34" borderId="0" xfId="69" applyFont="1" applyFill="1" applyAlignment="1" applyProtection="1">
      <alignment vertical="top"/>
      <protection/>
    </xf>
    <xf numFmtId="0" fontId="58" fillId="34" borderId="0" xfId="69" applyFont="1" applyFill="1" applyAlignment="1" applyProtection="1">
      <alignment vertical="top" wrapText="1"/>
      <protection/>
    </xf>
    <xf numFmtId="0" fontId="57" fillId="34" borderId="0" xfId="69" applyFont="1" applyFill="1" applyAlignment="1" applyProtection="1">
      <alignment horizontal="center" vertical="top"/>
      <protection/>
    </xf>
    <xf numFmtId="0" fontId="56" fillId="4" borderId="102" xfId="69" applyFont="1" applyFill="1" applyBorder="1" applyAlignment="1" applyProtection="1">
      <alignment horizontal="left" vertical="top"/>
      <protection locked="0"/>
    </xf>
    <xf numFmtId="0" fontId="56" fillId="4" borderId="103" xfId="69" applyFont="1" applyFill="1" applyBorder="1" applyAlignment="1" applyProtection="1">
      <alignment horizontal="left" vertical="top"/>
      <protection locked="0"/>
    </xf>
    <xf numFmtId="0" fontId="56" fillId="4" borderId="104" xfId="69" applyFont="1" applyFill="1" applyBorder="1" applyAlignment="1" applyProtection="1">
      <alignment horizontal="left" vertical="top"/>
      <protection locked="0"/>
    </xf>
    <xf numFmtId="0" fontId="56" fillId="4" borderId="52" xfId="69" applyFont="1" applyFill="1" applyBorder="1" applyAlignment="1" applyProtection="1">
      <alignment horizontal="left" vertical="top"/>
      <protection locked="0"/>
    </xf>
    <xf numFmtId="0" fontId="48" fillId="4" borderId="102" xfId="59" applyFill="1" applyBorder="1" applyAlignment="1" applyProtection="1">
      <alignment horizontal="left" vertical="top"/>
      <protection locked="0"/>
    </xf>
    <xf numFmtId="0" fontId="57" fillId="34" borderId="105" xfId="69" applyFont="1" applyFill="1" applyBorder="1" applyAlignment="1" applyProtection="1">
      <alignment horizontal="left"/>
      <protection/>
    </xf>
    <xf numFmtId="0" fontId="57" fillId="34" borderId="106" xfId="69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 applyProtection="1">
      <alignment horizontal="center" vertical="top"/>
      <protection/>
    </xf>
    <xf numFmtId="0" fontId="57" fillId="34" borderId="13" xfId="69" applyFont="1" applyFill="1" applyBorder="1" applyAlignment="1" applyProtection="1">
      <alignment horizontal="left"/>
      <protection/>
    </xf>
    <xf numFmtId="0" fontId="57" fillId="34" borderId="96" xfId="69" applyFont="1" applyFill="1" applyBorder="1" applyAlignment="1" applyProtection="1">
      <alignment horizontal="left"/>
      <protection/>
    </xf>
    <xf numFmtId="168" fontId="57" fillId="34" borderId="13" xfId="69" applyNumberFormat="1" applyFont="1" applyFill="1" applyBorder="1" applyAlignment="1" applyProtection="1">
      <alignment horizontal="center" wrapText="1"/>
      <protection/>
    </xf>
    <xf numFmtId="168" fontId="57" fillId="34" borderId="96" xfId="69" applyNumberFormat="1" applyFont="1" applyFill="1" applyBorder="1" applyAlignment="1" applyProtection="1">
      <alignment horizontal="center" wrapText="1"/>
      <protection/>
    </xf>
    <xf numFmtId="166" fontId="57" fillId="34" borderId="13" xfId="69" applyNumberFormat="1" applyFont="1" applyFill="1" applyBorder="1" applyAlignment="1" applyProtection="1">
      <alignment horizontal="center"/>
      <protection/>
    </xf>
    <xf numFmtId="166" fontId="57" fillId="34" borderId="96" xfId="69" applyNumberFormat="1" applyFont="1" applyFill="1" applyBorder="1" applyAlignment="1" applyProtection="1">
      <alignment horizontal="center"/>
      <protection/>
    </xf>
    <xf numFmtId="166" fontId="57" fillId="34" borderId="13" xfId="69" applyNumberFormat="1" applyFont="1" applyFill="1" applyBorder="1" applyAlignment="1" applyProtection="1">
      <alignment horizontal="center" wrapText="1"/>
      <protection/>
    </xf>
    <xf numFmtId="166" fontId="57" fillId="34" borderId="96" xfId="69" applyNumberFormat="1" applyFont="1" applyFill="1" applyBorder="1" applyAlignment="1" applyProtection="1">
      <alignment horizontal="center" wrapText="1"/>
      <protection/>
    </xf>
    <xf numFmtId="9" fontId="57" fillId="34" borderId="107" xfId="69" applyNumberFormat="1" applyFont="1" applyFill="1" applyBorder="1" applyAlignment="1" applyProtection="1">
      <alignment horizontal="center" wrapText="1"/>
      <protection/>
    </xf>
    <xf numFmtId="9" fontId="57" fillId="34" borderId="108" xfId="69" applyNumberFormat="1" applyFont="1" applyFill="1" applyBorder="1" applyAlignment="1" applyProtection="1">
      <alignment horizontal="center" wrapText="1"/>
      <protection/>
    </xf>
    <xf numFmtId="9" fontId="57" fillId="34" borderId="109" xfId="69" applyNumberFormat="1" applyFont="1" applyFill="1" applyBorder="1" applyAlignment="1" applyProtection="1">
      <alignment horizontal="center" wrapText="1"/>
      <protection/>
    </xf>
    <xf numFmtId="9" fontId="57" fillId="34" borderId="110" xfId="69" applyNumberFormat="1" applyFont="1" applyFill="1" applyBorder="1" applyAlignment="1" applyProtection="1">
      <alignment horizontal="center" wrapText="1"/>
      <protection/>
    </xf>
    <xf numFmtId="9" fontId="57" fillId="34" borderId="98" xfId="69" applyNumberFormat="1" applyFont="1" applyFill="1" applyBorder="1" applyAlignment="1" applyProtection="1">
      <alignment horizontal="center" wrapText="1"/>
      <protection/>
    </xf>
    <xf numFmtId="0" fontId="56" fillId="4" borderId="50" xfId="69" applyFont="1" applyFill="1" applyBorder="1" applyAlignment="1" applyProtection="1">
      <alignment vertical="top" wrapText="1"/>
      <protection locked="0"/>
    </xf>
    <xf numFmtId="0" fontId="56" fillId="4" borderId="15" xfId="69" applyFont="1" applyFill="1" applyBorder="1" applyAlignment="1" applyProtection="1">
      <alignment vertical="top" wrapText="1"/>
      <protection locked="0"/>
    </xf>
    <xf numFmtId="0" fontId="56" fillId="34" borderId="50" xfId="69" applyFont="1" applyFill="1" applyBorder="1" applyAlignment="1" applyProtection="1">
      <alignment vertical="top" wrapText="1"/>
      <protection/>
    </xf>
    <xf numFmtId="0" fontId="56" fillId="34" borderId="15" xfId="69" applyFont="1" applyFill="1" applyBorder="1" applyAlignment="1" applyProtection="1">
      <alignment vertical="top" wrapText="1"/>
      <protection/>
    </xf>
    <xf numFmtId="0" fontId="56" fillId="34" borderId="16" xfId="69" applyFont="1" applyFill="1" applyBorder="1" applyAlignment="1" applyProtection="1">
      <alignment vertical="top"/>
      <protection/>
    </xf>
    <xf numFmtId="0" fontId="57" fillId="34" borderId="111" xfId="69" applyFont="1" applyFill="1" applyBorder="1" applyAlignment="1" applyProtection="1">
      <alignment horizontal="left"/>
      <protection/>
    </xf>
    <xf numFmtId="0" fontId="57" fillId="34" borderId="75" xfId="69" applyFont="1" applyFill="1" applyBorder="1" applyAlignment="1" applyProtection="1">
      <alignment horizontal="left"/>
      <protection/>
    </xf>
    <xf numFmtId="0" fontId="6" fillId="34" borderId="16" xfId="66" applyFont="1" applyFill="1" applyBorder="1" applyAlignment="1" applyProtection="1">
      <alignment vertical="top"/>
      <protection/>
    </xf>
    <xf numFmtId="0" fontId="57" fillId="34" borderId="105" xfId="69" applyFont="1" applyFill="1" applyBorder="1" applyAlignment="1" applyProtection="1">
      <alignment horizontal="center"/>
      <protection/>
    </xf>
    <xf numFmtId="0" fontId="57" fillId="34" borderId="106" xfId="69" applyFont="1" applyFill="1" applyBorder="1" applyAlignment="1" applyProtection="1">
      <alignment horizontal="center"/>
      <protection/>
    </xf>
    <xf numFmtId="166" fontId="57" fillId="34" borderId="111" xfId="69" applyNumberFormat="1" applyFont="1" applyFill="1" applyBorder="1" applyAlignment="1" applyProtection="1">
      <alignment horizontal="center" wrapText="1"/>
      <protection/>
    </xf>
    <xf numFmtId="166" fontId="57" fillId="34" borderId="75" xfId="69" applyNumberFormat="1" applyFont="1" applyFill="1" applyBorder="1" applyAlignment="1" applyProtection="1">
      <alignment horizontal="center"/>
      <protection/>
    </xf>
    <xf numFmtId="9" fontId="57" fillId="34" borderId="112" xfId="69" applyNumberFormat="1" applyFont="1" applyFill="1" applyBorder="1" applyAlignment="1" applyProtection="1">
      <alignment horizontal="center" wrapText="1"/>
      <protection/>
    </xf>
    <xf numFmtId="9" fontId="57" fillId="34" borderId="88" xfId="69" applyNumberFormat="1" applyFont="1" applyFill="1" applyBorder="1" applyAlignment="1" applyProtection="1">
      <alignment horizontal="center" wrapText="1"/>
      <protection/>
    </xf>
    <xf numFmtId="0" fontId="56" fillId="34" borderId="50" xfId="69" applyFont="1" applyFill="1" applyBorder="1" applyAlignment="1" applyProtection="1">
      <alignment horizontal="left" vertical="top" wrapText="1"/>
      <protection/>
    </xf>
    <xf numFmtId="0" fontId="56" fillId="34" borderId="15" xfId="69" applyFont="1" applyFill="1" applyBorder="1" applyAlignment="1" applyProtection="1">
      <alignment horizontal="left" vertical="top" wrapText="1"/>
      <protection/>
    </xf>
    <xf numFmtId="0" fontId="56" fillId="34" borderId="113" xfId="69" applyFont="1" applyFill="1" applyBorder="1" applyAlignment="1" applyProtection="1">
      <alignment vertical="top" wrapText="1"/>
      <protection/>
    </xf>
    <xf numFmtId="0" fontId="56" fillId="34" borderId="114" xfId="69" applyFont="1" applyFill="1" applyBorder="1" applyAlignment="1" applyProtection="1">
      <alignment vertical="top" wrapText="1"/>
      <protection/>
    </xf>
    <xf numFmtId="0" fontId="57" fillId="34" borderId="0" xfId="69" applyFont="1" applyFill="1" applyBorder="1" applyAlignment="1" applyProtection="1">
      <alignment horizontal="center" vertical="top"/>
      <protection/>
    </xf>
    <xf numFmtId="9" fontId="57" fillId="34" borderId="111" xfId="69" applyNumberFormat="1" applyFont="1" applyFill="1" applyBorder="1" applyAlignment="1" applyProtection="1">
      <alignment horizontal="center" wrapText="1"/>
      <protection/>
    </xf>
    <xf numFmtId="37" fontId="5" fillId="34" borderId="84" xfId="44" applyNumberFormat="1" applyFont="1" applyFill="1" applyBorder="1" applyAlignment="1" applyProtection="1">
      <alignment horizontal="center" wrapText="1"/>
      <protection/>
    </xf>
    <xf numFmtId="37" fontId="5" fillId="34" borderId="85" xfId="44" applyNumberFormat="1" applyFont="1" applyFill="1" applyBorder="1" applyAlignment="1" applyProtection="1">
      <alignment horizontal="center" wrapText="1"/>
      <protection/>
    </xf>
    <xf numFmtId="3" fontId="5" fillId="34" borderId="84" xfId="44" applyNumberFormat="1" applyFont="1" applyFill="1" applyBorder="1" applyAlignment="1" applyProtection="1">
      <alignment horizontal="center" wrapText="1"/>
      <protection/>
    </xf>
    <xf numFmtId="3" fontId="5" fillId="34" borderId="85" xfId="44" applyNumberFormat="1" applyFont="1" applyFill="1" applyBorder="1" applyAlignment="1" applyProtection="1">
      <alignment horizontal="center" wrapText="1"/>
      <protection/>
    </xf>
    <xf numFmtId="0" fontId="5" fillId="34" borderId="13" xfId="0" applyFont="1" applyFill="1" applyBorder="1" applyAlignment="1" applyProtection="1">
      <alignment horizontal="center" wrapText="1"/>
      <protection/>
    </xf>
    <xf numFmtId="0" fontId="5" fillId="34" borderId="96" xfId="0" applyFont="1" applyFill="1" applyBorder="1" applyAlignment="1" applyProtection="1">
      <alignment horizontal="center" wrapText="1"/>
      <protection/>
    </xf>
    <xf numFmtId="0" fontId="5" fillId="34" borderId="115" xfId="0" applyFont="1" applyFill="1" applyBorder="1" applyAlignment="1" applyProtection="1">
      <alignment horizontal="center"/>
      <protection/>
    </xf>
    <xf numFmtId="0" fontId="5" fillId="34" borderId="116" xfId="0" applyFont="1" applyFill="1" applyBorder="1" applyAlignment="1" applyProtection="1">
      <alignment horizontal="center"/>
      <protection/>
    </xf>
    <xf numFmtId="165" fontId="5" fillId="34" borderId="84" xfId="49" applyNumberFormat="1" applyFont="1" applyFill="1" applyBorder="1" applyAlignment="1" applyProtection="1">
      <alignment horizontal="center" wrapText="1"/>
      <protection/>
    </xf>
    <xf numFmtId="165" fontId="5" fillId="34" borderId="85" xfId="49" applyNumberFormat="1" applyFont="1" applyFill="1" applyBorder="1" applyAlignment="1" applyProtection="1">
      <alignment horizontal="center" wrapText="1"/>
      <protection/>
    </xf>
    <xf numFmtId="165" fontId="5" fillId="34" borderId="117" xfId="49" applyNumberFormat="1" applyFont="1" applyFill="1" applyBorder="1" applyAlignment="1" applyProtection="1">
      <alignment horizontal="center" wrapText="1"/>
      <protection/>
    </xf>
    <xf numFmtId="165" fontId="5" fillId="34" borderId="43" xfId="49" applyNumberFormat="1" applyFont="1" applyFill="1" applyBorder="1" applyAlignment="1" applyProtection="1">
      <alignment horizontal="center" wrapText="1"/>
      <protection/>
    </xf>
    <xf numFmtId="0" fontId="5" fillId="34" borderId="0" xfId="0" applyFont="1" applyFill="1" applyAlignment="1" applyProtection="1">
      <alignment horizontal="center" vertical="top"/>
      <protection/>
    </xf>
    <xf numFmtId="0" fontId="5" fillId="34" borderId="84" xfId="0" applyFont="1" applyFill="1" applyBorder="1" applyAlignment="1" applyProtection="1">
      <alignment horizontal="left" wrapText="1"/>
      <protection/>
    </xf>
    <xf numFmtId="0" fontId="5" fillId="34" borderId="85" xfId="0" applyFont="1" applyFill="1" applyBorder="1" applyAlignment="1" applyProtection="1">
      <alignment horizontal="left" wrapText="1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5" fillId="34" borderId="118" xfId="0" applyFont="1" applyFill="1" applyBorder="1" applyAlignment="1" applyProtection="1">
      <alignment horizontal="center" wrapText="1"/>
      <protection/>
    </xf>
    <xf numFmtId="0" fontId="5" fillId="34" borderId="119" xfId="0" applyFont="1" applyFill="1" applyBorder="1" applyAlignment="1" applyProtection="1">
      <alignment wrapText="1"/>
      <protection/>
    </xf>
    <xf numFmtId="0" fontId="5" fillId="34" borderId="120" xfId="0" applyFont="1" applyFill="1" applyBorder="1" applyAlignment="1" applyProtection="1">
      <alignment wrapText="1"/>
      <protection/>
    </xf>
    <xf numFmtId="9" fontId="5" fillId="0" borderId="111" xfId="0" applyNumberFormat="1" applyFont="1" applyFill="1" applyBorder="1" applyAlignment="1" applyProtection="1">
      <alignment horizontal="center" textRotation="90" wrapText="1"/>
      <protection/>
    </xf>
    <xf numFmtId="9" fontId="5" fillId="0" borderId="112" xfId="0" applyNumberFormat="1" applyFont="1" applyFill="1" applyBorder="1" applyAlignment="1" applyProtection="1">
      <alignment horizontal="center" textRotation="90" wrapText="1"/>
      <protection/>
    </xf>
    <xf numFmtId="9" fontId="5" fillId="0" borderId="75" xfId="0" applyNumberFormat="1" applyFont="1" applyFill="1" applyBorder="1" applyAlignment="1" applyProtection="1">
      <alignment horizontal="center" textRotation="90" wrapText="1"/>
      <protection/>
    </xf>
    <xf numFmtId="9" fontId="5" fillId="0" borderId="109" xfId="0" applyNumberFormat="1" applyFont="1" applyFill="1" applyBorder="1" applyAlignment="1" applyProtection="1">
      <alignment horizontal="center" textRotation="90" wrapText="1"/>
      <protection/>
    </xf>
    <xf numFmtId="9" fontId="5" fillId="0" borderId="97" xfId="0" applyNumberFormat="1" applyFont="1" applyFill="1" applyBorder="1" applyAlignment="1" applyProtection="1">
      <alignment horizontal="center" textRotation="90" wrapText="1"/>
      <protection/>
    </xf>
    <xf numFmtId="9" fontId="5" fillId="0" borderId="88" xfId="0" applyNumberFormat="1" applyFont="1" applyFill="1" applyBorder="1" applyAlignment="1" applyProtection="1">
      <alignment horizontal="center" textRotation="90" wrapText="1"/>
      <protection/>
    </xf>
    <xf numFmtId="37" fontId="5" fillId="0" borderId="109" xfId="44" applyNumberFormat="1" applyFont="1" applyFill="1" applyBorder="1" applyAlignment="1" applyProtection="1">
      <alignment horizontal="center" wrapText="1"/>
      <protection/>
    </xf>
    <xf numFmtId="37" fontId="5" fillId="0" borderId="111" xfId="44" applyNumberFormat="1" applyFont="1" applyFill="1" applyBorder="1" applyAlignment="1" applyProtection="1">
      <alignment horizontal="center" wrapText="1"/>
      <protection/>
    </xf>
    <xf numFmtId="37" fontId="5" fillId="0" borderId="112" xfId="44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115" xfId="0" applyFont="1" applyFill="1" applyBorder="1" applyAlignment="1" applyProtection="1">
      <alignment horizontal="center" wrapText="1"/>
      <protection/>
    </xf>
    <xf numFmtId="0" fontId="5" fillId="0" borderId="116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96" xfId="0" applyFont="1" applyFill="1" applyBorder="1" applyAlignment="1" applyProtection="1">
      <alignment horizontal="left" wrapText="1"/>
      <protection/>
    </xf>
    <xf numFmtId="37" fontId="5" fillId="33" borderId="119" xfId="44" applyNumberFormat="1" applyFont="1" applyFill="1" applyBorder="1" applyAlignment="1" applyProtection="1">
      <alignment horizontal="left" wrapText="1"/>
      <protection/>
    </xf>
    <xf numFmtId="37" fontId="5" fillId="33" borderId="120" xfId="44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165" fontId="6" fillId="4" borderId="50" xfId="0" applyNumberFormat="1" applyFont="1" applyFill="1" applyBorder="1" applyAlignment="1" applyProtection="1">
      <alignment horizontal="right" vertical="top"/>
      <protection locked="0"/>
    </xf>
    <xf numFmtId="165" fontId="6" fillId="4" borderId="40" xfId="0" applyNumberFormat="1" applyFont="1" applyFill="1" applyBorder="1" applyAlignment="1" applyProtection="1">
      <alignment horizontal="right" vertical="top"/>
      <protection locked="0"/>
    </xf>
    <xf numFmtId="165" fontId="6" fillId="35" borderId="50" xfId="0" applyNumberFormat="1" applyFont="1" applyFill="1" applyBorder="1" applyAlignment="1" applyProtection="1">
      <alignment vertical="top"/>
      <protection/>
    </xf>
    <xf numFmtId="165" fontId="6" fillId="35" borderId="40" xfId="0" applyNumberFormat="1" applyFont="1" applyFill="1" applyBorder="1" applyAlignment="1" applyProtection="1">
      <alignment vertical="top"/>
      <protection/>
    </xf>
    <xf numFmtId="0" fontId="5" fillId="34" borderId="50" xfId="0" applyFont="1" applyFill="1" applyBorder="1" applyAlignment="1" applyProtection="1">
      <alignment horizontal="center" wrapText="1"/>
      <protection/>
    </xf>
    <xf numFmtId="0" fontId="5" fillId="34" borderId="40" xfId="0" applyFont="1" applyFill="1" applyBorder="1" applyAlignment="1" applyProtection="1">
      <alignment horizontal="center" wrapText="1"/>
      <protection/>
    </xf>
    <xf numFmtId="1" fontId="6" fillId="4" borderId="121" xfId="0" applyNumberFormat="1" applyFont="1" applyFill="1" applyBorder="1" applyAlignment="1" applyProtection="1">
      <alignment horizontal="center" vertical="top"/>
      <protection locked="0"/>
    </xf>
    <xf numFmtId="1" fontId="6" fillId="4" borderId="122" xfId="0" applyNumberFormat="1" applyFont="1" applyFill="1" applyBorder="1" applyAlignment="1" applyProtection="1">
      <alignment horizontal="center" vertical="top"/>
      <protection locked="0"/>
    </xf>
    <xf numFmtId="1" fontId="6" fillId="35" borderId="121" xfId="0" applyNumberFormat="1" applyFont="1" applyFill="1" applyBorder="1" applyAlignment="1" applyProtection="1">
      <alignment horizontal="center" vertical="top"/>
      <protection/>
    </xf>
    <xf numFmtId="1" fontId="6" fillId="35" borderId="122" xfId="0" applyNumberFormat="1" applyFont="1" applyFill="1" applyBorder="1" applyAlignment="1" applyProtection="1">
      <alignment horizontal="center" vertical="top"/>
      <protection/>
    </xf>
    <xf numFmtId="164" fontId="6" fillId="4" borderId="56" xfId="0" applyNumberFormat="1" applyFont="1" applyFill="1" applyBorder="1" applyAlignment="1" applyProtection="1">
      <alignment horizontal="center" vertical="top"/>
      <protection locked="0"/>
    </xf>
    <xf numFmtId="164" fontId="6" fillId="4" borderId="42" xfId="0" applyNumberFormat="1" applyFont="1" applyFill="1" applyBorder="1" applyAlignment="1" applyProtection="1">
      <alignment horizontal="center" vertical="top"/>
      <protection locked="0"/>
    </xf>
    <xf numFmtId="164" fontId="6" fillId="4" borderId="50" xfId="0" applyNumberFormat="1" applyFont="1" applyFill="1" applyBorder="1" applyAlignment="1" applyProtection="1">
      <alignment horizontal="center" vertical="top"/>
      <protection locked="0"/>
    </xf>
    <xf numFmtId="164" fontId="6" fillId="4" borderId="40" xfId="0" applyNumberFormat="1" applyFont="1" applyFill="1" applyBorder="1" applyAlignment="1" applyProtection="1">
      <alignment horizontal="center" vertical="top"/>
      <protection locked="0"/>
    </xf>
    <xf numFmtId="0" fontId="5" fillId="34" borderId="82" xfId="0" applyFont="1" applyFill="1" applyBorder="1" applyAlignment="1" applyProtection="1">
      <alignment vertical="top"/>
      <protection/>
    </xf>
    <xf numFmtId="0" fontId="5" fillId="34" borderId="40" xfId="0" applyFont="1" applyFill="1" applyBorder="1" applyAlignment="1" applyProtection="1">
      <alignment vertical="top"/>
      <protection/>
    </xf>
    <xf numFmtId="164" fontId="6" fillId="35" borderId="50" xfId="0" applyNumberFormat="1" applyFont="1" applyFill="1" applyBorder="1" applyAlignment="1" applyProtection="1">
      <alignment horizontal="center" vertical="top"/>
      <protection/>
    </xf>
    <xf numFmtId="164" fontId="6" fillId="35" borderId="40" xfId="0" applyNumberFormat="1" applyFont="1" applyFill="1" applyBorder="1" applyAlignment="1" applyProtection="1">
      <alignment horizontal="center" vertical="top"/>
      <protection/>
    </xf>
    <xf numFmtId="0" fontId="5" fillId="34" borderId="123" xfId="0" applyFont="1" applyFill="1" applyBorder="1" applyAlignment="1" applyProtection="1">
      <alignment horizontal="center" vertical="top"/>
      <protection/>
    </xf>
    <xf numFmtId="0" fontId="5" fillId="34" borderId="124" xfId="0" applyFont="1" applyFill="1" applyBorder="1" applyAlignment="1" applyProtection="1">
      <alignment horizontal="center" vertical="top"/>
      <protection/>
    </xf>
    <xf numFmtId="0" fontId="5" fillId="34" borderId="125" xfId="0" applyFont="1" applyFill="1" applyBorder="1" applyAlignment="1" applyProtection="1">
      <alignment horizontal="center" vertical="top"/>
      <protection/>
    </xf>
    <xf numFmtId="0" fontId="5" fillId="34" borderId="126" xfId="0" applyFont="1" applyFill="1" applyBorder="1" applyAlignment="1" applyProtection="1">
      <alignment horizontal="center" vertical="top"/>
      <protection/>
    </xf>
    <xf numFmtId="1" fontId="6" fillId="35" borderId="82" xfId="0" applyNumberFormat="1" applyFont="1" applyFill="1" applyBorder="1" applyAlignment="1" applyProtection="1">
      <alignment horizontal="center" vertical="top"/>
      <protection/>
    </xf>
    <xf numFmtId="1" fontId="6" fillId="35" borderId="40" xfId="0" applyNumberFormat="1" applyFont="1" applyFill="1" applyBorder="1" applyAlignment="1" applyProtection="1">
      <alignment horizontal="center" vertical="top"/>
      <protection/>
    </xf>
    <xf numFmtId="0" fontId="6" fillId="4" borderId="82" xfId="0" applyNumberFormat="1" applyFont="1" applyFill="1" applyBorder="1" applyAlignment="1" applyProtection="1">
      <alignment horizontal="center" vertical="top"/>
      <protection locked="0"/>
    </xf>
    <xf numFmtId="0" fontId="6" fillId="4" borderId="40" xfId="0" applyNumberFormat="1" applyFont="1" applyFill="1" applyBorder="1" applyAlignment="1" applyProtection="1">
      <alignment horizontal="center" vertical="top"/>
      <protection locked="0"/>
    </xf>
    <xf numFmtId="166" fontId="6" fillId="35" borderId="82" xfId="0" applyNumberFormat="1" applyFont="1" applyFill="1" applyBorder="1" applyAlignment="1" applyProtection="1">
      <alignment horizontal="center" vertical="top"/>
      <protection/>
    </xf>
    <xf numFmtId="166" fontId="6" fillId="35" borderId="40" xfId="0" applyNumberFormat="1" applyFont="1" applyFill="1" applyBorder="1" applyAlignment="1" applyProtection="1">
      <alignment horizontal="center" vertical="top"/>
      <protection/>
    </xf>
    <xf numFmtId="164" fontId="6" fillId="35" borderId="56" xfId="0" applyNumberFormat="1" applyFont="1" applyFill="1" applyBorder="1" applyAlignment="1" applyProtection="1">
      <alignment horizontal="center" vertical="top"/>
      <protection/>
    </xf>
    <xf numFmtId="164" fontId="6" fillId="35" borderId="42" xfId="0" applyNumberFormat="1" applyFont="1" applyFill="1" applyBorder="1" applyAlignment="1" applyProtection="1">
      <alignment horizontal="center" vertical="top"/>
      <protection/>
    </xf>
    <xf numFmtId="3" fontId="6" fillId="4" borderId="56" xfId="0" applyNumberFormat="1" applyFont="1" applyFill="1" applyBorder="1" applyAlignment="1" applyProtection="1">
      <alignment horizontal="center" vertical="top"/>
      <protection locked="0"/>
    </xf>
    <xf numFmtId="3" fontId="6" fillId="4" borderId="42" xfId="0" applyNumberFormat="1" applyFont="1" applyFill="1" applyBorder="1" applyAlignment="1" applyProtection="1">
      <alignment horizontal="center" vertical="top"/>
      <protection locked="0"/>
    </xf>
    <xf numFmtId="166" fontId="6" fillId="4" borderId="50" xfId="0" applyNumberFormat="1" applyFont="1" applyFill="1" applyBorder="1" applyAlignment="1" applyProtection="1">
      <alignment horizontal="center" vertical="top"/>
      <protection locked="0"/>
    </xf>
    <xf numFmtId="166" fontId="6" fillId="4" borderId="40" xfId="0" applyNumberFormat="1" applyFont="1" applyFill="1" applyBorder="1" applyAlignment="1" applyProtection="1">
      <alignment horizontal="center" vertical="top"/>
      <protection locked="0"/>
    </xf>
    <xf numFmtId="0" fontId="5" fillId="34" borderId="50" xfId="0" applyFont="1" applyFill="1" applyBorder="1" applyAlignment="1" applyProtection="1">
      <alignment horizontal="center" vertical="top"/>
      <protection/>
    </xf>
    <xf numFmtId="0" fontId="5" fillId="34" borderId="40" xfId="0" applyFont="1" applyFill="1" applyBorder="1" applyAlignment="1" applyProtection="1">
      <alignment horizontal="center" vertical="top"/>
      <protection/>
    </xf>
    <xf numFmtId="3" fontId="6" fillId="35" borderId="83" xfId="0" applyNumberFormat="1" applyFont="1" applyFill="1" applyBorder="1" applyAlignment="1" applyProtection="1">
      <alignment horizontal="center" vertical="top"/>
      <protection/>
    </xf>
    <xf numFmtId="3" fontId="6" fillId="35" borderId="42" xfId="0" applyNumberFormat="1" applyFont="1" applyFill="1" applyBorder="1" applyAlignment="1" applyProtection="1">
      <alignment horizontal="center" vertical="top"/>
      <protection/>
    </xf>
    <xf numFmtId="1" fontId="6" fillId="4" borderId="50" xfId="0" applyNumberFormat="1" applyFont="1" applyFill="1" applyBorder="1" applyAlignment="1" applyProtection="1">
      <alignment horizontal="center" vertical="top"/>
      <protection locked="0"/>
    </xf>
    <xf numFmtId="1" fontId="6" fillId="4" borderId="40" xfId="0" applyNumberFormat="1" applyFont="1" applyFill="1" applyBorder="1" applyAlignment="1" applyProtection="1">
      <alignment horizontal="center" vertical="top"/>
      <protection locked="0"/>
    </xf>
    <xf numFmtId="165" fontId="6" fillId="4" borderId="86" xfId="0" applyNumberFormat="1" applyFont="1" applyFill="1" applyBorder="1" applyAlignment="1" applyProtection="1">
      <alignment horizontal="right" vertical="top"/>
      <protection locked="0"/>
    </xf>
    <xf numFmtId="165" fontId="6" fillId="4" borderId="72" xfId="0" applyNumberFormat="1" applyFont="1" applyFill="1" applyBorder="1" applyAlignment="1" applyProtection="1">
      <alignment horizontal="right" vertical="top"/>
      <protection locked="0"/>
    </xf>
    <xf numFmtId="37" fontId="5" fillId="34" borderId="113" xfId="44" applyNumberFormat="1" applyFont="1" applyFill="1" applyBorder="1" applyAlignment="1" applyProtection="1">
      <alignment horizontal="center" wrapText="1"/>
      <protection/>
    </xf>
    <xf numFmtId="37" fontId="5" fillId="34" borderId="114" xfId="44" applyNumberFormat="1" applyFont="1" applyFill="1" applyBorder="1" applyAlignment="1" applyProtection="1">
      <alignment horizontal="center" wrapText="1"/>
      <protection/>
    </xf>
    <xf numFmtId="165" fontId="5" fillId="34" borderId="127" xfId="49" applyNumberFormat="1" applyFont="1" applyFill="1" applyBorder="1" applyAlignment="1" applyProtection="1">
      <alignment horizontal="center" wrapText="1"/>
      <protection/>
    </xf>
    <xf numFmtId="165" fontId="5" fillId="34" borderId="59" xfId="49" applyNumberFormat="1" applyFont="1" applyFill="1" applyBorder="1" applyAlignment="1" applyProtection="1">
      <alignment horizontal="center" wrapText="1"/>
      <protection/>
    </xf>
    <xf numFmtId="0" fontId="7" fillId="0" borderId="64" xfId="0" applyFont="1" applyFill="1" applyBorder="1" applyAlignment="1" applyProtection="1">
      <alignment horizontal="center" vertical="top"/>
      <protection/>
    </xf>
    <xf numFmtId="0" fontId="5" fillId="34" borderId="128" xfId="0" applyFont="1" applyFill="1" applyBorder="1" applyAlignment="1" applyProtection="1">
      <alignment horizontal="center"/>
      <protection/>
    </xf>
    <xf numFmtId="0" fontId="5" fillId="34" borderId="101" xfId="0" applyFont="1" applyFill="1" applyBorder="1" applyAlignment="1" applyProtection="1">
      <alignment horizontal="center"/>
      <protection/>
    </xf>
    <xf numFmtId="0" fontId="5" fillId="34" borderId="129" xfId="0" applyFont="1" applyFill="1" applyBorder="1" applyAlignment="1" applyProtection="1">
      <alignment horizontal="center" wrapText="1"/>
      <protection/>
    </xf>
    <xf numFmtId="0" fontId="5" fillId="34" borderId="58" xfId="0" applyFont="1" applyFill="1" applyBorder="1" applyAlignment="1" applyProtection="1">
      <alignment horizontal="center" wrapText="1"/>
      <protection/>
    </xf>
    <xf numFmtId="0" fontId="5" fillId="34" borderId="113" xfId="0" applyFont="1" applyFill="1" applyBorder="1" applyAlignment="1" applyProtection="1">
      <alignment horizontal="center" wrapText="1"/>
      <protection/>
    </xf>
    <xf numFmtId="0" fontId="5" fillId="34" borderId="39" xfId="0" applyFont="1" applyFill="1" applyBorder="1" applyAlignment="1" applyProtection="1">
      <alignment horizontal="center" wrapText="1"/>
      <protection/>
    </xf>
    <xf numFmtId="37" fontId="5" fillId="0" borderId="107" xfId="44" applyNumberFormat="1" applyFont="1" applyFill="1" applyBorder="1" applyAlignment="1" applyProtection="1">
      <alignment horizontal="center" vertical="top" wrapText="1"/>
      <protection/>
    </xf>
    <xf numFmtId="37" fontId="5" fillId="0" borderId="108" xfId="44" applyNumberFormat="1" applyFont="1" applyFill="1" applyBorder="1" applyAlignment="1" applyProtection="1">
      <alignment horizontal="center" vertical="top" wrapText="1"/>
      <protection/>
    </xf>
    <xf numFmtId="37" fontId="5" fillId="0" borderId="130" xfId="44" applyNumberFormat="1" applyFont="1" applyFill="1" applyBorder="1" applyAlignment="1" applyProtection="1">
      <alignment horizontal="center" vertical="top" wrapText="1"/>
      <protection/>
    </xf>
    <xf numFmtId="37" fontId="5" fillId="33" borderId="13" xfId="44" applyNumberFormat="1" applyFont="1" applyFill="1" applyBorder="1" applyAlignment="1" applyProtection="1">
      <alignment horizontal="center" wrapText="1"/>
      <protection/>
    </xf>
    <xf numFmtId="37" fontId="5" fillId="33" borderId="96" xfId="44" applyNumberFormat="1" applyFont="1" applyFill="1" applyBorder="1" applyAlignment="1" applyProtection="1">
      <alignment horizontal="center" wrapText="1"/>
      <protection/>
    </xf>
    <xf numFmtId="37" fontId="5" fillId="0" borderId="131" xfId="44" applyNumberFormat="1" applyFont="1" applyFill="1" applyBorder="1" applyAlignment="1" applyProtection="1">
      <alignment horizontal="center" vertical="top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96" xfId="0" applyFont="1" applyFill="1" applyBorder="1" applyAlignment="1" applyProtection="1">
      <alignment horizontal="center" wrapText="1"/>
      <protection/>
    </xf>
    <xf numFmtId="0" fontId="6" fillId="0" borderId="64" xfId="0" applyFont="1" applyBorder="1" applyAlignment="1" applyProtection="1">
      <alignment horizontal="center" vertical="top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Currency 3" xfId="50"/>
    <cellStyle name="Currency 4" xfId="51"/>
    <cellStyle name="Currency 5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ap Labels" xfId="62"/>
    <cellStyle name="Map Legend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5 2" xfId="70"/>
    <cellStyle name="Note" xfId="71"/>
    <cellStyle name="Output" xfId="72"/>
    <cellStyle name="Percent" xfId="73"/>
    <cellStyle name="Percent 2" xfId="74"/>
    <cellStyle name="Percent 2 2" xfId="75"/>
    <cellStyle name="Percent 3" xfId="76"/>
    <cellStyle name="STYLE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8.140625" style="264" bestFit="1" customWidth="1"/>
    <col min="2" max="16384" width="9.140625" style="264" customWidth="1"/>
  </cols>
  <sheetData>
    <row r="2" ht="47.25">
      <c r="A2" s="263" t="s">
        <v>359</v>
      </c>
    </row>
    <row r="3" ht="21">
      <c r="A3" s="265" t="s">
        <v>360</v>
      </c>
    </row>
    <row r="4" ht="21">
      <c r="A4" s="265" t="s">
        <v>361</v>
      </c>
    </row>
    <row r="5" ht="21">
      <c r="A5" s="265"/>
    </row>
    <row r="10" ht="30.75" customHeight="1">
      <c r="A10" s="267" t="s">
        <v>324</v>
      </c>
    </row>
    <row r="11" ht="30.75">
      <c r="A11" s="267" t="s">
        <v>325</v>
      </c>
    </row>
    <row r="14" ht="12.75">
      <c r="A14" s="268"/>
    </row>
    <row r="15" ht="30.75">
      <c r="A15" s="269" t="s">
        <v>102</v>
      </c>
    </row>
    <row r="16" ht="12.75">
      <c r="A16" s="266"/>
    </row>
    <row r="17" ht="12.75">
      <c r="A17" s="266"/>
    </row>
    <row r="19" ht="23.25">
      <c r="A19" s="270" t="s">
        <v>51</v>
      </c>
    </row>
    <row r="20" ht="23.25">
      <c r="A20" s="271"/>
    </row>
    <row r="21" ht="23.25">
      <c r="A21" s="272" t="s">
        <v>405</v>
      </c>
    </row>
    <row r="24" ht="15.75">
      <c r="A24" s="273" t="s">
        <v>137</v>
      </c>
    </row>
  </sheetData>
  <sheetProtection password="EB3C" sheet="1" selectLockedCells="1"/>
  <printOptions horizontalCentered="1"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3"/>
  <sheetViews>
    <sheetView zoomScaleSheetLayoutView="100" zoomScalePageLayoutView="0" workbookViewId="0" topLeftCell="A1">
      <selection activeCell="F7" sqref="F7:G7"/>
    </sheetView>
  </sheetViews>
  <sheetFormatPr defaultColWidth="9.140625" defaultRowHeight="12.75"/>
  <cols>
    <col min="1" max="1" width="5.7109375" style="42" customWidth="1"/>
    <col min="2" max="2" width="14.7109375" style="134" customWidth="1"/>
    <col min="3" max="3" width="10.7109375" style="134" customWidth="1"/>
    <col min="4" max="4" width="4.7109375" style="134" customWidth="1"/>
    <col min="5" max="5" width="14.7109375" style="134" customWidth="1"/>
    <col min="6" max="6" width="10.7109375" style="134" customWidth="1"/>
    <col min="7" max="7" width="4.7109375" style="134" customWidth="1"/>
    <col min="8" max="8" width="14.7109375" style="134" customWidth="1"/>
    <col min="9" max="9" width="10.7109375" style="134" customWidth="1"/>
    <col min="10" max="10" width="4.7109375" style="134" customWidth="1"/>
    <col min="11" max="11" width="14.7109375" style="134" customWidth="1"/>
    <col min="12" max="12" width="10.7109375" style="134" customWidth="1"/>
    <col min="13" max="13" width="4.7109375" style="134" customWidth="1"/>
    <col min="14" max="14" width="14.7109375" style="134" customWidth="1"/>
    <col min="15" max="15" width="10.7109375" style="134" customWidth="1"/>
    <col min="16" max="16" width="4.7109375" style="134" customWidth="1"/>
    <col min="17" max="17" width="14.7109375" style="134" customWidth="1"/>
    <col min="18" max="18" width="10.7109375" style="134" customWidth="1"/>
    <col min="19" max="19" width="4.7109375" style="134" customWidth="1"/>
    <col min="20" max="20" width="14.7109375" style="134" customWidth="1"/>
    <col min="21" max="21" width="10.7109375" style="134" customWidth="1"/>
    <col min="22" max="22" width="4.7109375" style="134" customWidth="1"/>
    <col min="23" max="23" width="14.7109375" style="134" customWidth="1"/>
    <col min="24" max="24" width="10.7109375" style="134" customWidth="1"/>
    <col min="25" max="25" width="4.7109375" style="134" customWidth="1"/>
    <col min="26" max="29" width="9.140625" style="134" customWidth="1"/>
    <col min="30" max="30" width="0" style="134" hidden="1" customWidth="1"/>
    <col min="31" max="16384" width="9.140625" style="134" customWidth="1"/>
  </cols>
  <sheetData>
    <row r="1" spans="1:25" ht="15">
      <c r="A1" s="334"/>
      <c r="B1" s="541">
        <f>IF(ISBLANK('Contact Info &amp; Revenues'!B3),"",'Contact Info &amp; Revenues'!B3)</f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>
        <f>IF(ISBLANK('Contact Info &amp; Revenues'!B3),"",'Contact Info &amp; Revenues'!B3)</f>
      </c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</row>
    <row r="2" spans="1:4" ht="15">
      <c r="A2" s="432"/>
      <c r="B2" s="432"/>
      <c r="C2" s="432"/>
      <c r="D2" s="432"/>
    </row>
    <row r="3" spans="2:25" ht="15">
      <c r="B3" s="587" t="s">
        <v>401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 t="s">
        <v>401</v>
      </c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</row>
    <row r="4" spans="1:4" ht="15.75" thickBot="1">
      <c r="A4" s="432"/>
      <c r="B4" s="432"/>
      <c r="C4" s="432"/>
      <c r="D4" s="432"/>
    </row>
    <row r="5" spans="1:25" ht="15.75" thickBot="1">
      <c r="A5" s="118"/>
      <c r="B5" s="630" t="s">
        <v>163</v>
      </c>
      <c r="C5" s="631"/>
      <c r="D5" s="632"/>
      <c r="E5" s="633" t="s">
        <v>164</v>
      </c>
      <c r="F5" s="631"/>
      <c r="G5" s="632"/>
      <c r="H5" s="633" t="s">
        <v>165</v>
      </c>
      <c r="I5" s="631"/>
      <c r="J5" s="632"/>
      <c r="K5" s="633" t="s">
        <v>166</v>
      </c>
      <c r="L5" s="631"/>
      <c r="M5" s="632"/>
      <c r="N5" s="630" t="s">
        <v>167</v>
      </c>
      <c r="O5" s="631"/>
      <c r="P5" s="632"/>
      <c r="Q5" s="633" t="s">
        <v>168</v>
      </c>
      <c r="R5" s="631"/>
      <c r="S5" s="632"/>
      <c r="T5" s="633" t="s">
        <v>169</v>
      </c>
      <c r="U5" s="631"/>
      <c r="V5" s="632"/>
      <c r="W5" s="633" t="s">
        <v>170</v>
      </c>
      <c r="X5" s="631"/>
      <c r="Y5" s="632"/>
    </row>
    <row r="6" spans="1:30" ht="15">
      <c r="A6" s="225"/>
      <c r="B6" s="226" t="s">
        <v>112</v>
      </c>
      <c r="C6" s="227"/>
      <c r="D6" s="228"/>
      <c r="E6" s="85" t="s">
        <v>112</v>
      </c>
      <c r="F6" s="227"/>
      <c r="G6" s="228"/>
      <c r="H6" s="85" t="s">
        <v>112</v>
      </c>
      <c r="I6" s="227"/>
      <c r="J6" s="228"/>
      <c r="K6" s="85" t="s">
        <v>112</v>
      </c>
      <c r="L6" s="227"/>
      <c r="M6" s="228"/>
      <c r="N6" s="226" t="s">
        <v>112</v>
      </c>
      <c r="O6" s="227"/>
      <c r="P6" s="228"/>
      <c r="Q6" s="85" t="s">
        <v>112</v>
      </c>
      <c r="R6" s="227"/>
      <c r="S6" s="228"/>
      <c r="T6" s="85" t="s">
        <v>112</v>
      </c>
      <c r="U6" s="227"/>
      <c r="V6" s="228"/>
      <c r="W6" s="85" t="s">
        <v>112</v>
      </c>
      <c r="X6" s="227"/>
      <c r="Y6" s="228"/>
      <c r="AD6" s="134" t="s">
        <v>230</v>
      </c>
    </row>
    <row r="7" spans="1:30" ht="15" customHeight="1">
      <c r="A7" s="235">
        <v>1</v>
      </c>
      <c r="B7" s="398" t="s">
        <v>45</v>
      </c>
      <c r="C7" s="634">
        <v>96701</v>
      </c>
      <c r="D7" s="635"/>
      <c r="E7" s="398" t="s">
        <v>45</v>
      </c>
      <c r="F7" s="636"/>
      <c r="G7" s="637"/>
      <c r="H7" s="398" t="s">
        <v>45</v>
      </c>
      <c r="I7" s="636"/>
      <c r="J7" s="637"/>
      <c r="K7" s="398" t="s">
        <v>45</v>
      </c>
      <c r="L7" s="636"/>
      <c r="M7" s="637"/>
      <c r="N7" s="398" t="s">
        <v>45</v>
      </c>
      <c r="O7" s="636"/>
      <c r="P7" s="637"/>
      <c r="Q7" s="398" t="s">
        <v>45</v>
      </c>
      <c r="R7" s="636"/>
      <c r="S7" s="637"/>
      <c r="T7" s="398" t="s">
        <v>45</v>
      </c>
      <c r="U7" s="636"/>
      <c r="V7" s="637"/>
      <c r="W7" s="398" t="s">
        <v>45</v>
      </c>
      <c r="X7" s="636"/>
      <c r="Y7" s="637"/>
      <c r="AD7" s="134" t="s">
        <v>323</v>
      </c>
    </row>
    <row r="8" spans="1:25" ht="15" customHeight="1">
      <c r="A8" s="286">
        <v>2</v>
      </c>
      <c r="B8" s="287" t="s">
        <v>229</v>
      </c>
      <c r="C8" s="620" t="s">
        <v>230</v>
      </c>
      <c r="D8" s="621"/>
      <c r="E8" s="287" t="s">
        <v>229</v>
      </c>
      <c r="F8" s="618"/>
      <c r="G8" s="619"/>
      <c r="H8" s="287" t="s">
        <v>229</v>
      </c>
      <c r="I8" s="618"/>
      <c r="J8" s="619"/>
      <c r="K8" s="287" t="s">
        <v>229</v>
      </c>
      <c r="L8" s="618"/>
      <c r="M8" s="619"/>
      <c r="N8" s="287" t="s">
        <v>229</v>
      </c>
      <c r="O8" s="618"/>
      <c r="P8" s="619"/>
      <c r="Q8" s="287" t="s">
        <v>229</v>
      </c>
      <c r="R8" s="618"/>
      <c r="S8" s="619"/>
      <c r="T8" s="287" t="s">
        <v>229</v>
      </c>
      <c r="U8" s="618"/>
      <c r="V8" s="619"/>
      <c r="W8" s="287" t="s">
        <v>229</v>
      </c>
      <c r="X8" s="618"/>
      <c r="Y8" s="619"/>
    </row>
    <row r="9" spans="1:25" ht="15">
      <c r="A9" s="230"/>
      <c r="B9" s="231" t="s">
        <v>77</v>
      </c>
      <c r="C9" s="232"/>
      <c r="D9" s="233"/>
      <c r="E9" s="234" t="s">
        <v>77</v>
      </c>
      <c r="F9" s="232"/>
      <c r="G9" s="233"/>
      <c r="H9" s="234" t="s">
        <v>77</v>
      </c>
      <c r="I9" s="232"/>
      <c r="J9" s="233"/>
      <c r="K9" s="234" t="s">
        <v>77</v>
      </c>
      <c r="L9" s="232"/>
      <c r="M9" s="233"/>
      <c r="N9" s="237" t="s">
        <v>77</v>
      </c>
      <c r="O9" s="232"/>
      <c r="P9" s="233"/>
      <c r="Q9" s="234" t="s">
        <v>77</v>
      </c>
      <c r="R9" s="232"/>
      <c r="S9" s="233"/>
      <c r="T9" s="234" t="s">
        <v>77</v>
      </c>
      <c r="U9" s="232"/>
      <c r="V9" s="233"/>
      <c r="W9" s="234" t="s">
        <v>77</v>
      </c>
      <c r="X9" s="232"/>
      <c r="Y9" s="233"/>
    </row>
    <row r="10" spans="1:25" ht="15" customHeight="1">
      <c r="A10" s="235"/>
      <c r="B10" s="398" t="s">
        <v>70</v>
      </c>
      <c r="C10" s="626" t="s">
        <v>371</v>
      </c>
      <c r="D10" s="627"/>
      <c r="E10" s="398" t="s">
        <v>70</v>
      </c>
      <c r="F10" s="626" t="s">
        <v>371</v>
      </c>
      <c r="G10" s="627"/>
      <c r="H10" s="398" t="s">
        <v>70</v>
      </c>
      <c r="I10" s="626" t="s">
        <v>371</v>
      </c>
      <c r="J10" s="627"/>
      <c r="K10" s="398" t="s">
        <v>70</v>
      </c>
      <c r="L10" s="626" t="s">
        <v>371</v>
      </c>
      <c r="M10" s="627"/>
      <c r="N10" s="398" t="s">
        <v>70</v>
      </c>
      <c r="O10" s="626" t="s">
        <v>371</v>
      </c>
      <c r="P10" s="627"/>
      <c r="Q10" s="398" t="s">
        <v>70</v>
      </c>
      <c r="R10" s="626" t="s">
        <v>371</v>
      </c>
      <c r="S10" s="627"/>
      <c r="T10" s="398" t="s">
        <v>70</v>
      </c>
      <c r="U10" s="626" t="s">
        <v>371</v>
      </c>
      <c r="V10" s="627"/>
      <c r="W10" s="398" t="s">
        <v>70</v>
      </c>
      <c r="X10" s="626" t="s">
        <v>371</v>
      </c>
      <c r="Y10" s="627"/>
    </row>
    <row r="11" spans="1:25" ht="15">
      <c r="A11" s="235" t="s">
        <v>231</v>
      </c>
      <c r="B11" s="399">
        <v>123456789</v>
      </c>
      <c r="C11" s="614">
        <v>300</v>
      </c>
      <c r="D11" s="615"/>
      <c r="E11" s="396"/>
      <c r="F11" s="612"/>
      <c r="G11" s="613"/>
      <c r="H11" s="396"/>
      <c r="I11" s="612"/>
      <c r="J11" s="613"/>
      <c r="K11" s="396"/>
      <c r="L11" s="612"/>
      <c r="M11" s="613"/>
      <c r="N11" s="396"/>
      <c r="O11" s="612"/>
      <c r="P11" s="613"/>
      <c r="Q11" s="396"/>
      <c r="R11" s="612"/>
      <c r="S11" s="613"/>
      <c r="T11" s="396"/>
      <c r="U11" s="612"/>
      <c r="V11" s="613"/>
      <c r="W11" s="396"/>
      <c r="X11" s="612"/>
      <c r="Y11" s="613"/>
    </row>
    <row r="12" spans="1:25" ht="15">
      <c r="A12" s="235" t="s">
        <v>232</v>
      </c>
      <c r="B12" s="399">
        <v>123456790</v>
      </c>
      <c r="C12" s="614">
        <v>450</v>
      </c>
      <c r="D12" s="615"/>
      <c r="E12" s="396"/>
      <c r="F12" s="612"/>
      <c r="G12" s="613"/>
      <c r="H12" s="396"/>
      <c r="I12" s="612"/>
      <c r="J12" s="613"/>
      <c r="K12" s="396"/>
      <c r="L12" s="612"/>
      <c r="M12" s="613"/>
      <c r="N12" s="396"/>
      <c r="O12" s="612"/>
      <c r="P12" s="613"/>
      <c r="Q12" s="396"/>
      <c r="R12" s="612"/>
      <c r="S12" s="613"/>
      <c r="T12" s="396"/>
      <c r="U12" s="612"/>
      <c r="V12" s="613"/>
      <c r="W12" s="396"/>
      <c r="X12" s="612"/>
      <c r="Y12" s="613"/>
    </row>
    <row r="13" spans="1:25" ht="15">
      <c r="A13" s="235" t="s">
        <v>233</v>
      </c>
      <c r="B13" s="399">
        <v>123456791</v>
      </c>
      <c r="C13" s="614">
        <v>300</v>
      </c>
      <c r="D13" s="615"/>
      <c r="E13" s="396"/>
      <c r="F13" s="612"/>
      <c r="G13" s="613"/>
      <c r="H13" s="396"/>
      <c r="I13" s="612"/>
      <c r="J13" s="613"/>
      <c r="K13" s="396"/>
      <c r="L13" s="612"/>
      <c r="M13" s="613"/>
      <c r="N13" s="396"/>
      <c r="O13" s="612"/>
      <c r="P13" s="613"/>
      <c r="Q13" s="396"/>
      <c r="R13" s="612"/>
      <c r="S13" s="613"/>
      <c r="T13" s="396"/>
      <c r="U13" s="612"/>
      <c r="V13" s="613"/>
      <c r="W13" s="396"/>
      <c r="X13" s="612"/>
      <c r="Y13" s="613"/>
    </row>
    <row r="14" spans="1:25" ht="15">
      <c r="A14" s="235" t="s">
        <v>234</v>
      </c>
      <c r="B14" s="399">
        <v>123456792</v>
      </c>
      <c r="C14" s="614">
        <v>350</v>
      </c>
      <c r="D14" s="615"/>
      <c r="E14" s="396"/>
      <c r="F14" s="612"/>
      <c r="G14" s="613"/>
      <c r="H14" s="396"/>
      <c r="I14" s="612"/>
      <c r="J14" s="613"/>
      <c r="K14" s="396"/>
      <c r="L14" s="612"/>
      <c r="M14" s="613"/>
      <c r="N14" s="396"/>
      <c r="O14" s="612"/>
      <c r="P14" s="613"/>
      <c r="Q14" s="396"/>
      <c r="R14" s="612"/>
      <c r="S14" s="613"/>
      <c r="T14" s="396"/>
      <c r="U14" s="612"/>
      <c r="V14" s="613"/>
      <c r="W14" s="396"/>
      <c r="X14" s="612"/>
      <c r="Y14" s="613"/>
    </row>
    <row r="15" spans="1:25" ht="15">
      <c r="A15" s="236" t="s">
        <v>235</v>
      </c>
      <c r="B15" s="399"/>
      <c r="C15" s="614"/>
      <c r="D15" s="615"/>
      <c r="E15" s="396"/>
      <c r="F15" s="612"/>
      <c r="G15" s="613"/>
      <c r="H15" s="396"/>
      <c r="I15" s="612"/>
      <c r="J15" s="613"/>
      <c r="K15" s="396"/>
      <c r="L15" s="612"/>
      <c r="M15" s="613"/>
      <c r="N15" s="396"/>
      <c r="O15" s="612"/>
      <c r="P15" s="613"/>
      <c r="Q15" s="396"/>
      <c r="R15" s="612"/>
      <c r="S15" s="613"/>
      <c r="T15" s="396"/>
      <c r="U15" s="612"/>
      <c r="V15" s="613"/>
      <c r="W15" s="396"/>
      <c r="X15" s="612"/>
      <c r="Y15" s="613"/>
    </row>
    <row r="16" spans="1:25" ht="15">
      <c r="A16" s="236" t="s">
        <v>236</v>
      </c>
      <c r="B16" s="399"/>
      <c r="C16" s="614"/>
      <c r="D16" s="615"/>
      <c r="E16" s="396"/>
      <c r="F16" s="612"/>
      <c r="G16" s="613"/>
      <c r="H16" s="396"/>
      <c r="I16" s="612"/>
      <c r="J16" s="613"/>
      <c r="K16" s="396"/>
      <c r="L16" s="612"/>
      <c r="M16" s="613"/>
      <c r="N16" s="396"/>
      <c r="O16" s="612"/>
      <c r="P16" s="613"/>
      <c r="Q16" s="396"/>
      <c r="R16" s="612"/>
      <c r="S16" s="613"/>
      <c r="T16" s="396"/>
      <c r="U16" s="612"/>
      <c r="V16" s="613"/>
      <c r="W16" s="396"/>
      <c r="X16" s="612"/>
      <c r="Y16" s="613"/>
    </row>
    <row r="17" spans="1:25" ht="15">
      <c r="A17" s="236" t="s">
        <v>237</v>
      </c>
      <c r="B17" s="399"/>
      <c r="C17" s="614"/>
      <c r="D17" s="615"/>
      <c r="E17" s="396"/>
      <c r="F17" s="612"/>
      <c r="G17" s="613"/>
      <c r="H17" s="396"/>
      <c r="I17" s="612"/>
      <c r="J17" s="613"/>
      <c r="K17" s="396"/>
      <c r="L17" s="612"/>
      <c r="M17" s="613"/>
      <c r="N17" s="396"/>
      <c r="O17" s="612"/>
      <c r="P17" s="613"/>
      <c r="Q17" s="396"/>
      <c r="R17" s="612"/>
      <c r="S17" s="613"/>
      <c r="T17" s="396"/>
      <c r="U17" s="612"/>
      <c r="V17" s="613"/>
      <c r="W17" s="396"/>
      <c r="X17" s="612"/>
      <c r="Y17" s="613"/>
    </row>
    <row r="18" spans="1:25" ht="15">
      <c r="A18" s="236" t="s">
        <v>238</v>
      </c>
      <c r="B18" s="399"/>
      <c r="C18" s="614"/>
      <c r="D18" s="615"/>
      <c r="E18" s="396"/>
      <c r="F18" s="612"/>
      <c r="G18" s="613"/>
      <c r="H18" s="396"/>
      <c r="I18" s="612"/>
      <c r="J18" s="613"/>
      <c r="K18" s="396"/>
      <c r="L18" s="612"/>
      <c r="M18" s="613"/>
      <c r="N18" s="396"/>
      <c r="O18" s="612"/>
      <c r="P18" s="613"/>
      <c r="Q18" s="396"/>
      <c r="R18" s="612"/>
      <c r="S18" s="613"/>
      <c r="T18" s="396"/>
      <c r="U18" s="612"/>
      <c r="V18" s="613"/>
      <c r="W18" s="396"/>
      <c r="X18" s="612"/>
      <c r="Y18" s="613"/>
    </row>
    <row r="19" spans="1:25" ht="15">
      <c r="A19" s="236" t="s">
        <v>239</v>
      </c>
      <c r="B19" s="399"/>
      <c r="C19" s="614"/>
      <c r="D19" s="615"/>
      <c r="E19" s="396"/>
      <c r="F19" s="612"/>
      <c r="G19" s="613"/>
      <c r="H19" s="396"/>
      <c r="I19" s="612"/>
      <c r="J19" s="613"/>
      <c r="K19" s="396"/>
      <c r="L19" s="612"/>
      <c r="M19" s="613"/>
      <c r="N19" s="396"/>
      <c r="O19" s="612"/>
      <c r="P19" s="613"/>
      <c r="Q19" s="396"/>
      <c r="R19" s="612"/>
      <c r="S19" s="613"/>
      <c r="T19" s="396"/>
      <c r="U19" s="612"/>
      <c r="V19" s="613"/>
      <c r="W19" s="396"/>
      <c r="X19" s="612"/>
      <c r="Y19" s="613"/>
    </row>
    <row r="20" spans="1:25" ht="15">
      <c r="A20" s="236" t="s">
        <v>240</v>
      </c>
      <c r="B20" s="399"/>
      <c r="C20" s="614"/>
      <c r="D20" s="615"/>
      <c r="E20" s="396"/>
      <c r="F20" s="612"/>
      <c r="G20" s="613"/>
      <c r="H20" s="396"/>
      <c r="I20" s="612"/>
      <c r="J20" s="613"/>
      <c r="K20" s="396"/>
      <c r="L20" s="612"/>
      <c r="M20" s="613"/>
      <c r="N20" s="396"/>
      <c r="O20" s="612"/>
      <c r="P20" s="613"/>
      <c r="Q20" s="396"/>
      <c r="R20" s="612"/>
      <c r="S20" s="613"/>
      <c r="T20" s="396"/>
      <c r="U20" s="612"/>
      <c r="V20" s="613"/>
      <c r="W20" s="396"/>
      <c r="X20" s="612"/>
      <c r="Y20" s="613"/>
    </row>
    <row r="21" spans="1:25" ht="15">
      <c r="A21" s="236" t="s">
        <v>241</v>
      </c>
      <c r="B21" s="399"/>
      <c r="C21" s="614"/>
      <c r="D21" s="615"/>
      <c r="E21" s="396"/>
      <c r="F21" s="612"/>
      <c r="G21" s="613"/>
      <c r="H21" s="396"/>
      <c r="I21" s="612"/>
      <c r="J21" s="613"/>
      <c r="K21" s="396"/>
      <c r="L21" s="612"/>
      <c r="M21" s="613"/>
      <c r="N21" s="396"/>
      <c r="O21" s="612"/>
      <c r="P21" s="613"/>
      <c r="Q21" s="396"/>
      <c r="R21" s="612"/>
      <c r="S21" s="613"/>
      <c r="T21" s="396"/>
      <c r="U21" s="612"/>
      <c r="V21" s="613"/>
      <c r="W21" s="396"/>
      <c r="X21" s="612"/>
      <c r="Y21" s="613"/>
    </row>
    <row r="22" spans="1:25" ht="15">
      <c r="A22" s="229" t="s">
        <v>242</v>
      </c>
      <c r="B22" s="400"/>
      <c r="C22" s="614"/>
      <c r="D22" s="615"/>
      <c r="E22" s="397"/>
      <c r="F22" s="652"/>
      <c r="G22" s="653"/>
      <c r="H22" s="397"/>
      <c r="I22" s="652"/>
      <c r="J22" s="653"/>
      <c r="K22" s="397"/>
      <c r="L22" s="652"/>
      <c r="M22" s="653"/>
      <c r="N22" s="397"/>
      <c r="O22" s="652"/>
      <c r="P22" s="653"/>
      <c r="Q22" s="397"/>
      <c r="R22" s="652"/>
      <c r="S22" s="653"/>
      <c r="T22" s="397"/>
      <c r="U22" s="652"/>
      <c r="V22" s="653"/>
      <c r="W22" s="397"/>
      <c r="X22" s="652"/>
      <c r="Y22" s="653"/>
    </row>
    <row r="23" spans="1:25" ht="15">
      <c r="A23" s="88"/>
      <c r="B23" s="237" t="s">
        <v>86</v>
      </c>
      <c r="C23" s="137"/>
      <c r="D23" s="138"/>
      <c r="E23" s="94" t="s">
        <v>86</v>
      </c>
      <c r="F23" s="137"/>
      <c r="G23" s="138"/>
      <c r="H23" s="94" t="s">
        <v>86</v>
      </c>
      <c r="I23" s="137"/>
      <c r="J23" s="138"/>
      <c r="K23" s="94" t="s">
        <v>86</v>
      </c>
      <c r="L23" s="137"/>
      <c r="M23" s="138"/>
      <c r="N23" s="237" t="s">
        <v>86</v>
      </c>
      <c r="O23" s="137"/>
      <c r="P23" s="138"/>
      <c r="Q23" s="94" t="s">
        <v>86</v>
      </c>
      <c r="R23" s="137"/>
      <c r="S23" s="138"/>
      <c r="T23" s="94" t="s">
        <v>86</v>
      </c>
      <c r="U23" s="137"/>
      <c r="V23" s="138"/>
      <c r="W23" s="94" t="s">
        <v>86</v>
      </c>
      <c r="X23" s="137"/>
      <c r="Y23" s="138"/>
    </row>
    <row r="24" spans="1:25" ht="15">
      <c r="A24" s="229">
        <v>4</v>
      </c>
      <c r="B24" s="238" t="s">
        <v>250</v>
      </c>
      <c r="C24" s="239"/>
      <c r="D24" s="240">
        <v>5</v>
      </c>
      <c r="E24" s="239" t="s">
        <v>250</v>
      </c>
      <c r="F24" s="239"/>
      <c r="G24" s="169"/>
      <c r="H24" s="239" t="s">
        <v>250</v>
      </c>
      <c r="I24" s="239"/>
      <c r="J24" s="169"/>
      <c r="K24" s="239" t="s">
        <v>250</v>
      </c>
      <c r="L24" s="239"/>
      <c r="M24" s="169"/>
      <c r="N24" s="238" t="s">
        <v>250</v>
      </c>
      <c r="O24" s="239"/>
      <c r="P24" s="169"/>
      <c r="Q24" s="239" t="s">
        <v>250</v>
      </c>
      <c r="R24" s="239"/>
      <c r="S24" s="169"/>
      <c r="T24" s="239" t="s">
        <v>250</v>
      </c>
      <c r="U24" s="239"/>
      <c r="V24" s="169"/>
      <c r="W24" s="239" t="s">
        <v>250</v>
      </c>
      <c r="X24" s="239"/>
      <c r="Y24" s="169"/>
    </row>
    <row r="25" spans="1:25" ht="15">
      <c r="A25" s="88"/>
      <c r="B25" s="237" t="s">
        <v>252</v>
      </c>
      <c r="C25" s="361"/>
      <c r="D25" s="362"/>
      <c r="E25" s="237" t="s">
        <v>252</v>
      </c>
      <c r="F25" s="361"/>
      <c r="G25" s="362"/>
      <c r="H25" s="237" t="s">
        <v>252</v>
      </c>
      <c r="I25" s="361"/>
      <c r="J25" s="362"/>
      <c r="K25" s="237" t="s">
        <v>252</v>
      </c>
      <c r="L25" s="361"/>
      <c r="M25" s="362"/>
      <c r="N25" s="237" t="s">
        <v>252</v>
      </c>
      <c r="O25" s="361"/>
      <c r="P25" s="362"/>
      <c r="Q25" s="237" t="s">
        <v>252</v>
      </c>
      <c r="R25" s="361"/>
      <c r="S25" s="362"/>
      <c r="T25" s="237" t="s">
        <v>252</v>
      </c>
      <c r="U25" s="361"/>
      <c r="V25" s="362"/>
      <c r="W25" s="237" t="s">
        <v>252</v>
      </c>
      <c r="X25" s="361"/>
      <c r="Y25" s="362"/>
    </row>
    <row r="26" spans="1:25" ht="30" customHeight="1">
      <c r="A26" s="230"/>
      <c r="B26" s="241"/>
      <c r="C26" s="616" t="s">
        <v>251</v>
      </c>
      <c r="D26" s="617"/>
      <c r="E26" s="394"/>
      <c r="F26" s="616" t="s">
        <v>251</v>
      </c>
      <c r="G26" s="617"/>
      <c r="H26" s="394"/>
      <c r="I26" s="616" t="s">
        <v>251</v>
      </c>
      <c r="J26" s="617"/>
      <c r="K26" s="394"/>
      <c r="L26" s="616" t="s">
        <v>251</v>
      </c>
      <c r="M26" s="617"/>
      <c r="N26" s="395"/>
      <c r="O26" s="616" t="s">
        <v>251</v>
      </c>
      <c r="P26" s="617"/>
      <c r="Q26" s="394"/>
      <c r="R26" s="616" t="s">
        <v>251</v>
      </c>
      <c r="S26" s="617"/>
      <c r="T26" s="394"/>
      <c r="U26" s="616" t="s">
        <v>251</v>
      </c>
      <c r="V26" s="617"/>
      <c r="W26" s="394"/>
      <c r="X26" s="616" t="s">
        <v>251</v>
      </c>
      <c r="Y26" s="617"/>
    </row>
    <row r="27" spans="1:25" ht="15">
      <c r="A27" s="235" t="s">
        <v>243</v>
      </c>
      <c r="B27" s="242" t="s">
        <v>63</v>
      </c>
      <c r="C27" s="628">
        <v>36</v>
      </c>
      <c r="D27" s="629"/>
      <c r="E27" s="243" t="s">
        <v>63</v>
      </c>
      <c r="F27" s="624"/>
      <c r="G27" s="625"/>
      <c r="H27" s="243" t="s">
        <v>63</v>
      </c>
      <c r="I27" s="624"/>
      <c r="J27" s="625"/>
      <c r="K27" s="243" t="s">
        <v>63</v>
      </c>
      <c r="L27" s="624"/>
      <c r="M27" s="625"/>
      <c r="N27" s="242" t="s">
        <v>63</v>
      </c>
      <c r="O27" s="624"/>
      <c r="P27" s="625"/>
      <c r="Q27" s="243" t="s">
        <v>63</v>
      </c>
      <c r="R27" s="624"/>
      <c r="S27" s="625"/>
      <c r="T27" s="243" t="s">
        <v>63</v>
      </c>
      <c r="U27" s="624"/>
      <c r="V27" s="625"/>
      <c r="W27" s="243" t="s">
        <v>63</v>
      </c>
      <c r="X27" s="624"/>
      <c r="Y27" s="625"/>
    </row>
    <row r="28" spans="1:25" ht="15">
      <c r="A28" s="235" t="s">
        <v>244</v>
      </c>
      <c r="B28" s="242" t="s">
        <v>64</v>
      </c>
      <c r="C28" s="628">
        <v>24</v>
      </c>
      <c r="D28" s="629"/>
      <c r="E28" s="243" t="s">
        <v>64</v>
      </c>
      <c r="F28" s="624"/>
      <c r="G28" s="625"/>
      <c r="H28" s="243" t="s">
        <v>64</v>
      </c>
      <c r="I28" s="624"/>
      <c r="J28" s="625"/>
      <c r="K28" s="243" t="s">
        <v>64</v>
      </c>
      <c r="L28" s="624"/>
      <c r="M28" s="625"/>
      <c r="N28" s="242" t="s">
        <v>64</v>
      </c>
      <c r="O28" s="624"/>
      <c r="P28" s="625"/>
      <c r="Q28" s="243" t="s">
        <v>64</v>
      </c>
      <c r="R28" s="624"/>
      <c r="S28" s="625"/>
      <c r="T28" s="243" t="s">
        <v>64</v>
      </c>
      <c r="U28" s="624"/>
      <c r="V28" s="625"/>
      <c r="W28" s="243" t="s">
        <v>64</v>
      </c>
      <c r="X28" s="624"/>
      <c r="Y28" s="625"/>
    </row>
    <row r="29" spans="1:25" ht="15">
      <c r="A29" s="235" t="s">
        <v>245</v>
      </c>
      <c r="B29" s="242" t="s">
        <v>65</v>
      </c>
      <c r="C29" s="628">
        <v>24</v>
      </c>
      <c r="D29" s="629"/>
      <c r="E29" s="243" t="s">
        <v>65</v>
      </c>
      <c r="F29" s="624"/>
      <c r="G29" s="625"/>
      <c r="H29" s="243" t="s">
        <v>65</v>
      </c>
      <c r="I29" s="624"/>
      <c r="J29" s="625"/>
      <c r="K29" s="243" t="s">
        <v>65</v>
      </c>
      <c r="L29" s="624"/>
      <c r="M29" s="625"/>
      <c r="N29" s="242" t="s">
        <v>65</v>
      </c>
      <c r="O29" s="624"/>
      <c r="P29" s="625"/>
      <c r="Q29" s="243" t="s">
        <v>65</v>
      </c>
      <c r="R29" s="624"/>
      <c r="S29" s="625"/>
      <c r="T29" s="243" t="s">
        <v>65</v>
      </c>
      <c r="U29" s="624"/>
      <c r="V29" s="625"/>
      <c r="W29" s="243" t="s">
        <v>65</v>
      </c>
      <c r="X29" s="624"/>
      <c r="Y29" s="625"/>
    </row>
    <row r="30" spans="1:25" ht="15">
      <c r="A30" s="235" t="s">
        <v>246</v>
      </c>
      <c r="B30" s="242" t="s">
        <v>66</v>
      </c>
      <c r="C30" s="628">
        <v>24</v>
      </c>
      <c r="D30" s="629"/>
      <c r="E30" s="243" t="s">
        <v>66</v>
      </c>
      <c r="F30" s="624"/>
      <c r="G30" s="625"/>
      <c r="H30" s="243" t="s">
        <v>66</v>
      </c>
      <c r="I30" s="624"/>
      <c r="J30" s="625"/>
      <c r="K30" s="243" t="s">
        <v>66</v>
      </c>
      <c r="L30" s="624"/>
      <c r="M30" s="625"/>
      <c r="N30" s="242" t="s">
        <v>66</v>
      </c>
      <c r="O30" s="624"/>
      <c r="P30" s="625"/>
      <c r="Q30" s="243" t="s">
        <v>66</v>
      </c>
      <c r="R30" s="624"/>
      <c r="S30" s="625"/>
      <c r="T30" s="243" t="s">
        <v>66</v>
      </c>
      <c r="U30" s="624"/>
      <c r="V30" s="625"/>
      <c r="W30" s="243" t="s">
        <v>66</v>
      </c>
      <c r="X30" s="624"/>
      <c r="Y30" s="625"/>
    </row>
    <row r="31" spans="1:25" ht="15">
      <c r="A31" s="235" t="s">
        <v>247</v>
      </c>
      <c r="B31" s="242" t="s">
        <v>67</v>
      </c>
      <c r="C31" s="628">
        <v>24</v>
      </c>
      <c r="D31" s="629"/>
      <c r="E31" s="243" t="s">
        <v>67</v>
      </c>
      <c r="F31" s="624"/>
      <c r="G31" s="625"/>
      <c r="H31" s="243" t="s">
        <v>67</v>
      </c>
      <c r="I31" s="624"/>
      <c r="J31" s="625"/>
      <c r="K31" s="243" t="s">
        <v>67</v>
      </c>
      <c r="L31" s="624"/>
      <c r="M31" s="625"/>
      <c r="N31" s="242" t="s">
        <v>67</v>
      </c>
      <c r="O31" s="624"/>
      <c r="P31" s="625"/>
      <c r="Q31" s="243" t="s">
        <v>67</v>
      </c>
      <c r="R31" s="624"/>
      <c r="S31" s="625"/>
      <c r="T31" s="243" t="s">
        <v>67</v>
      </c>
      <c r="U31" s="624"/>
      <c r="V31" s="625"/>
      <c r="W31" s="243" t="s">
        <v>67</v>
      </c>
      <c r="X31" s="624"/>
      <c r="Y31" s="625"/>
    </row>
    <row r="32" spans="1:25" ht="15">
      <c r="A32" s="235" t="s">
        <v>248</v>
      </c>
      <c r="B32" s="242" t="s">
        <v>68</v>
      </c>
      <c r="C32" s="628">
        <v>24</v>
      </c>
      <c r="D32" s="629"/>
      <c r="E32" s="243" t="s">
        <v>68</v>
      </c>
      <c r="F32" s="624"/>
      <c r="G32" s="625"/>
      <c r="H32" s="243" t="s">
        <v>68</v>
      </c>
      <c r="I32" s="624"/>
      <c r="J32" s="625"/>
      <c r="K32" s="243" t="s">
        <v>68</v>
      </c>
      <c r="L32" s="624"/>
      <c r="M32" s="625"/>
      <c r="N32" s="242" t="s">
        <v>68</v>
      </c>
      <c r="O32" s="624"/>
      <c r="P32" s="625"/>
      <c r="Q32" s="243" t="s">
        <v>68</v>
      </c>
      <c r="R32" s="624"/>
      <c r="S32" s="625"/>
      <c r="T32" s="243" t="s">
        <v>68</v>
      </c>
      <c r="U32" s="624"/>
      <c r="V32" s="625"/>
      <c r="W32" s="243" t="s">
        <v>68</v>
      </c>
      <c r="X32" s="624"/>
      <c r="Y32" s="625"/>
    </row>
    <row r="33" spans="1:25" ht="15.75" thickBot="1">
      <c r="A33" s="244" t="s">
        <v>249</v>
      </c>
      <c r="B33" s="245" t="s">
        <v>69</v>
      </c>
      <c r="C33" s="640">
        <v>36</v>
      </c>
      <c r="D33" s="641"/>
      <c r="E33" s="246" t="s">
        <v>69</v>
      </c>
      <c r="F33" s="622"/>
      <c r="G33" s="623"/>
      <c r="H33" s="246" t="s">
        <v>69</v>
      </c>
      <c r="I33" s="622"/>
      <c r="J33" s="623"/>
      <c r="K33" s="246" t="s">
        <v>69</v>
      </c>
      <c r="L33" s="622"/>
      <c r="M33" s="623"/>
      <c r="N33" s="245" t="s">
        <v>69</v>
      </c>
      <c r="O33" s="622"/>
      <c r="P33" s="623"/>
      <c r="Q33" s="246" t="s">
        <v>69</v>
      </c>
      <c r="R33" s="622"/>
      <c r="S33" s="623"/>
      <c r="T33" s="246" t="s">
        <v>69</v>
      </c>
      <c r="U33" s="622"/>
      <c r="V33" s="623"/>
      <c r="W33" s="246" t="s">
        <v>69</v>
      </c>
      <c r="X33" s="622"/>
      <c r="Y33" s="623"/>
    </row>
    <row r="34" spans="1:25" ht="15.75" thickBot="1">
      <c r="A34" s="402"/>
      <c r="B34" s="405" t="s">
        <v>407</v>
      </c>
      <c r="C34" s="404"/>
      <c r="D34" s="404"/>
      <c r="E34" s="403"/>
      <c r="F34" s="404"/>
      <c r="G34" s="404"/>
      <c r="H34" s="403"/>
      <c r="I34" s="404"/>
      <c r="J34" s="404"/>
      <c r="K34" s="403"/>
      <c r="L34" s="404"/>
      <c r="M34" s="404"/>
      <c r="N34" s="405" t="s">
        <v>372</v>
      </c>
      <c r="O34" s="404"/>
      <c r="P34" s="404"/>
      <c r="Q34" s="403"/>
      <c r="R34" s="404"/>
      <c r="S34" s="404"/>
      <c r="T34" s="403"/>
      <c r="U34" s="404"/>
      <c r="V34" s="404"/>
      <c r="W34" s="403"/>
      <c r="X34" s="404"/>
      <c r="Y34" s="404"/>
    </row>
    <row r="35" spans="1:25" ht="15">
      <c r="A35" s="288"/>
      <c r="B35" s="226" t="s">
        <v>302</v>
      </c>
      <c r="C35" s="85"/>
      <c r="D35" s="357"/>
      <c r="E35" s="226" t="s">
        <v>302</v>
      </c>
      <c r="F35" s="85"/>
      <c r="G35" s="357"/>
      <c r="H35" s="226" t="s">
        <v>302</v>
      </c>
      <c r="I35" s="85"/>
      <c r="J35" s="357"/>
      <c r="K35" s="226" t="s">
        <v>302</v>
      </c>
      <c r="L35" s="85"/>
      <c r="M35" s="357"/>
      <c r="N35" s="226" t="s">
        <v>302</v>
      </c>
      <c r="O35" s="85"/>
      <c r="P35" s="357"/>
      <c r="Q35" s="226" t="s">
        <v>302</v>
      </c>
      <c r="R35" s="85"/>
      <c r="S35" s="357"/>
      <c r="T35" s="226" t="s">
        <v>302</v>
      </c>
      <c r="U35" s="85"/>
      <c r="V35" s="357"/>
      <c r="W35" s="226" t="s">
        <v>302</v>
      </c>
      <c r="X35" s="85"/>
      <c r="Y35" s="357"/>
    </row>
    <row r="36" spans="1:25" ht="15">
      <c r="A36" s="360"/>
      <c r="B36" s="231"/>
      <c r="C36" s="646" t="s">
        <v>147</v>
      </c>
      <c r="D36" s="647"/>
      <c r="E36" s="231"/>
      <c r="F36" s="646" t="s">
        <v>147</v>
      </c>
      <c r="G36" s="647"/>
      <c r="H36" s="231"/>
      <c r="I36" s="646" t="s">
        <v>147</v>
      </c>
      <c r="J36" s="647"/>
      <c r="K36" s="231"/>
      <c r="L36" s="646" t="s">
        <v>147</v>
      </c>
      <c r="M36" s="647"/>
      <c r="N36" s="231"/>
      <c r="O36" s="646" t="s">
        <v>147</v>
      </c>
      <c r="P36" s="647"/>
      <c r="Q36" s="231"/>
      <c r="R36" s="646" t="s">
        <v>147</v>
      </c>
      <c r="S36" s="647"/>
      <c r="T36" s="231"/>
      <c r="U36" s="646" t="s">
        <v>147</v>
      </c>
      <c r="V36" s="647"/>
      <c r="W36" s="231"/>
      <c r="X36" s="646" t="s">
        <v>147</v>
      </c>
      <c r="Y36" s="647"/>
    </row>
    <row r="37" spans="1:25" ht="15">
      <c r="A37" s="356">
        <v>6</v>
      </c>
      <c r="B37" s="358" t="s">
        <v>295</v>
      </c>
      <c r="C37" s="634">
        <v>1</v>
      </c>
      <c r="D37" s="635"/>
      <c r="E37" s="358" t="s">
        <v>295</v>
      </c>
      <c r="F37" s="650"/>
      <c r="G37" s="651"/>
      <c r="H37" s="358" t="s">
        <v>295</v>
      </c>
      <c r="I37" s="650"/>
      <c r="J37" s="651"/>
      <c r="K37" s="358" t="s">
        <v>295</v>
      </c>
      <c r="L37" s="650"/>
      <c r="M37" s="651"/>
      <c r="N37" s="358" t="s">
        <v>295</v>
      </c>
      <c r="O37" s="650"/>
      <c r="P37" s="651"/>
      <c r="Q37" s="358" t="s">
        <v>295</v>
      </c>
      <c r="R37" s="650"/>
      <c r="S37" s="651"/>
      <c r="T37" s="358" t="s">
        <v>295</v>
      </c>
      <c r="U37" s="650"/>
      <c r="V37" s="651"/>
      <c r="W37" s="358" t="s">
        <v>295</v>
      </c>
      <c r="X37" s="650"/>
      <c r="Y37" s="651"/>
    </row>
    <row r="38" spans="1:25" ht="15">
      <c r="A38" s="356">
        <v>7</v>
      </c>
      <c r="B38" s="358" t="s">
        <v>296</v>
      </c>
      <c r="C38" s="638">
        <v>30500</v>
      </c>
      <c r="D38" s="639"/>
      <c r="E38" s="358" t="s">
        <v>296</v>
      </c>
      <c r="F38" s="644"/>
      <c r="G38" s="645"/>
      <c r="H38" s="358" t="s">
        <v>296</v>
      </c>
      <c r="I38" s="644"/>
      <c r="J38" s="645"/>
      <c r="K38" s="358" t="s">
        <v>296</v>
      </c>
      <c r="L38" s="644"/>
      <c r="M38" s="645"/>
      <c r="N38" s="358" t="s">
        <v>296</v>
      </c>
      <c r="O38" s="644"/>
      <c r="P38" s="645"/>
      <c r="Q38" s="358" t="s">
        <v>296</v>
      </c>
      <c r="R38" s="644"/>
      <c r="S38" s="645"/>
      <c r="T38" s="358" t="s">
        <v>296</v>
      </c>
      <c r="U38" s="644"/>
      <c r="V38" s="645"/>
      <c r="W38" s="358" t="s">
        <v>296</v>
      </c>
      <c r="X38" s="644"/>
      <c r="Y38" s="645"/>
    </row>
    <row r="39" spans="1:25" ht="15">
      <c r="A39" s="356">
        <v>8</v>
      </c>
      <c r="B39" s="358" t="s">
        <v>297</v>
      </c>
      <c r="C39" s="638"/>
      <c r="D39" s="639"/>
      <c r="E39" s="358" t="s">
        <v>297</v>
      </c>
      <c r="F39" s="644"/>
      <c r="G39" s="645"/>
      <c r="H39" s="358" t="s">
        <v>297</v>
      </c>
      <c r="I39" s="644"/>
      <c r="J39" s="645"/>
      <c r="K39" s="358" t="s">
        <v>297</v>
      </c>
      <c r="L39" s="644"/>
      <c r="M39" s="645"/>
      <c r="N39" s="358" t="s">
        <v>297</v>
      </c>
      <c r="O39" s="644"/>
      <c r="P39" s="645"/>
      <c r="Q39" s="358" t="s">
        <v>297</v>
      </c>
      <c r="R39" s="644"/>
      <c r="S39" s="645"/>
      <c r="T39" s="358" t="s">
        <v>297</v>
      </c>
      <c r="U39" s="644"/>
      <c r="V39" s="645"/>
      <c r="W39" s="358" t="s">
        <v>297</v>
      </c>
      <c r="X39" s="644"/>
      <c r="Y39" s="645"/>
    </row>
    <row r="40" spans="1:25" ht="30">
      <c r="A40" s="356">
        <v>9</v>
      </c>
      <c r="B40" s="358" t="s">
        <v>298</v>
      </c>
      <c r="C40" s="638">
        <v>1300</v>
      </c>
      <c r="D40" s="639"/>
      <c r="E40" s="358" t="s">
        <v>298</v>
      </c>
      <c r="F40" s="644"/>
      <c r="G40" s="645"/>
      <c r="H40" s="358" t="s">
        <v>298</v>
      </c>
      <c r="I40" s="644"/>
      <c r="J40" s="645"/>
      <c r="K40" s="358" t="s">
        <v>298</v>
      </c>
      <c r="L40" s="644"/>
      <c r="M40" s="645"/>
      <c r="N40" s="358" t="s">
        <v>298</v>
      </c>
      <c r="O40" s="644"/>
      <c r="P40" s="645"/>
      <c r="Q40" s="358" t="s">
        <v>298</v>
      </c>
      <c r="R40" s="644"/>
      <c r="S40" s="645"/>
      <c r="T40" s="358" t="s">
        <v>298</v>
      </c>
      <c r="U40" s="644"/>
      <c r="V40" s="645"/>
      <c r="W40" s="358" t="s">
        <v>298</v>
      </c>
      <c r="X40" s="644"/>
      <c r="Y40" s="645"/>
    </row>
    <row r="41" spans="1:25" ht="30">
      <c r="A41" s="356">
        <v>10</v>
      </c>
      <c r="B41" s="358" t="s">
        <v>299</v>
      </c>
      <c r="C41" s="638">
        <v>1800</v>
      </c>
      <c r="D41" s="639"/>
      <c r="E41" s="358" t="s">
        <v>299</v>
      </c>
      <c r="F41" s="644"/>
      <c r="G41" s="645"/>
      <c r="H41" s="358" t="s">
        <v>299</v>
      </c>
      <c r="I41" s="644"/>
      <c r="J41" s="645"/>
      <c r="K41" s="358" t="s">
        <v>299</v>
      </c>
      <c r="L41" s="644"/>
      <c r="M41" s="645"/>
      <c r="N41" s="358" t="s">
        <v>299</v>
      </c>
      <c r="O41" s="644"/>
      <c r="P41" s="645"/>
      <c r="Q41" s="358" t="s">
        <v>299</v>
      </c>
      <c r="R41" s="644"/>
      <c r="S41" s="645"/>
      <c r="T41" s="358" t="s">
        <v>299</v>
      </c>
      <c r="U41" s="644"/>
      <c r="V41" s="645"/>
      <c r="W41" s="358" t="s">
        <v>299</v>
      </c>
      <c r="X41" s="644"/>
      <c r="Y41" s="645"/>
    </row>
    <row r="42" spans="1:25" ht="45">
      <c r="A42" s="356">
        <v>11</v>
      </c>
      <c r="B42" s="358" t="s">
        <v>300</v>
      </c>
      <c r="C42" s="638">
        <v>2800</v>
      </c>
      <c r="D42" s="639"/>
      <c r="E42" s="358" t="s">
        <v>300</v>
      </c>
      <c r="F42" s="644"/>
      <c r="G42" s="645"/>
      <c r="H42" s="358" t="s">
        <v>300</v>
      </c>
      <c r="I42" s="644"/>
      <c r="J42" s="645"/>
      <c r="K42" s="358" t="s">
        <v>300</v>
      </c>
      <c r="L42" s="644"/>
      <c r="M42" s="645"/>
      <c r="N42" s="358" t="s">
        <v>300</v>
      </c>
      <c r="O42" s="644"/>
      <c r="P42" s="645"/>
      <c r="Q42" s="358" t="s">
        <v>300</v>
      </c>
      <c r="R42" s="644"/>
      <c r="S42" s="645"/>
      <c r="T42" s="358" t="s">
        <v>300</v>
      </c>
      <c r="U42" s="644"/>
      <c r="V42" s="645"/>
      <c r="W42" s="358" t="s">
        <v>300</v>
      </c>
      <c r="X42" s="644"/>
      <c r="Y42" s="645"/>
    </row>
    <row r="43" spans="1:25" ht="15.75" thickBot="1">
      <c r="A43" s="289">
        <v>12</v>
      </c>
      <c r="B43" s="359" t="s">
        <v>301</v>
      </c>
      <c r="C43" s="648">
        <v>10000</v>
      </c>
      <c r="D43" s="649"/>
      <c r="E43" s="359" t="s">
        <v>301</v>
      </c>
      <c r="F43" s="642"/>
      <c r="G43" s="643"/>
      <c r="H43" s="359" t="s">
        <v>301</v>
      </c>
      <c r="I43" s="642"/>
      <c r="J43" s="643"/>
      <c r="K43" s="359" t="s">
        <v>301</v>
      </c>
      <c r="L43" s="642"/>
      <c r="M43" s="643"/>
      <c r="N43" s="359" t="s">
        <v>301</v>
      </c>
      <c r="O43" s="642"/>
      <c r="P43" s="643"/>
      <c r="Q43" s="359" t="s">
        <v>301</v>
      </c>
      <c r="R43" s="642"/>
      <c r="S43" s="643"/>
      <c r="T43" s="359" t="s">
        <v>301</v>
      </c>
      <c r="U43" s="642"/>
      <c r="V43" s="643"/>
      <c r="W43" s="359" t="s">
        <v>301</v>
      </c>
      <c r="X43" s="642"/>
      <c r="Y43" s="643"/>
    </row>
  </sheetData>
  <sheetProtection password="EB3C" sheet="1" selectLockedCells="1"/>
  <mergeCells count="260">
    <mergeCell ref="U17:V17"/>
    <mergeCell ref="X17:Y17"/>
    <mergeCell ref="I19:J19"/>
    <mergeCell ref="L19:M19"/>
    <mergeCell ref="O19:P19"/>
    <mergeCell ref="R19:S19"/>
    <mergeCell ref="U19:V19"/>
    <mergeCell ref="X19:Y19"/>
    <mergeCell ref="O22:P22"/>
    <mergeCell ref="R22:S22"/>
    <mergeCell ref="U22:V22"/>
    <mergeCell ref="X22:Y22"/>
    <mergeCell ref="R18:S18"/>
    <mergeCell ref="U18:V18"/>
    <mergeCell ref="X18:Y18"/>
    <mergeCell ref="O20:P20"/>
    <mergeCell ref="X21:Y21"/>
    <mergeCell ref="R20:S20"/>
    <mergeCell ref="U20:V20"/>
    <mergeCell ref="X20:Y20"/>
    <mergeCell ref="O21:P21"/>
    <mergeCell ref="R21:S21"/>
    <mergeCell ref="U21:V21"/>
    <mergeCell ref="U14:V14"/>
    <mergeCell ref="X14:Y14"/>
    <mergeCell ref="R16:S16"/>
    <mergeCell ref="U16:V16"/>
    <mergeCell ref="X16:Y16"/>
    <mergeCell ref="I15:J15"/>
    <mergeCell ref="L15:M15"/>
    <mergeCell ref="O15:P15"/>
    <mergeCell ref="R15:S15"/>
    <mergeCell ref="U15:V15"/>
    <mergeCell ref="X15:Y15"/>
    <mergeCell ref="U12:V12"/>
    <mergeCell ref="X12:Y12"/>
    <mergeCell ref="I13:J13"/>
    <mergeCell ref="L13:M13"/>
    <mergeCell ref="O13:P13"/>
    <mergeCell ref="R13:S13"/>
    <mergeCell ref="U13:V13"/>
    <mergeCell ref="X13:Y13"/>
    <mergeCell ref="I12:J12"/>
    <mergeCell ref="L12:M12"/>
    <mergeCell ref="U10:V10"/>
    <mergeCell ref="X10:Y10"/>
    <mergeCell ref="I11:J11"/>
    <mergeCell ref="L11:M11"/>
    <mergeCell ref="O11:P11"/>
    <mergeCell ref="R11:S11"/>
    <mergeCell ref="U11:V11"/>
    <mergeCell ref="X11:Y11"/>
    <mergeCell ref="O10:P10"/>
    <mergeCell ref="R10:S10"/>
    <mergeCell ref="O12:P12"/>
    <mergeCell ref="R12:S12"/>
    <mergeCell ref="F15:G15"/>
    <mergeCell ref="F16:G16"/>
    <mergeCell ref="F21:G21"/>
    <mergeCell ref="F22:G22"/>
    <mergeCell ref="O18:P18"/>
    <mergeCell ref="F19:G19"/>
    <mergeCell ref="F20:G20"/>
    <mergeCell ref="O14:P14"/>
    <mergeCell ref="R14:S14"/>
    <mergeCell ref="I17:J17"/>
    <mergeCell ref="L17:M17"/>
    <mergeCell ref="O17:P17"/>
    <mergeCell ref="R17:S17"/>
    <mergeCell ref="L10:M10"/>
    <mergeCell ref="I14:J14"/>
    <mergeCell ref="L14:M14"/>
    <mergeCell ref="O16:P16"/>
    <mergeCell ref="I10:J10"/>
    <mergeCell ref="L20:M20"/>
    <mergeCell ref="I22:J22"/>
    <mergeCell ref="I16:J16"/>
    <mergeCell ref="I18:J18"/>
    <mergeCell ref="I20:J20"/>
    <mergeCell ref="I21:J21"/>
    <mergeCell ref="L16:M16"/>
    <mergeCell ref="L22:M22"/>
    <mergeCell ref="L18:M18"/>
    <mergeCell ref="R43:S43"/>
    <mergeCell ref="U43:V43"/>
    <mergeCell ref="X43:Y43"/>
    <mergeCell ref="X41:Y41"/>
    <mergeCell ref="I42:J42"/>
    <mergeCell ref="L42:M42"/>
    <mergeCell ref="O42:P42"/>
    <mergeCell ref="R42:S42"/>
    <mergeCell ref="U42:V42"/>
    <mergeCell ref="I43:J43"/>
    <mergeCell ref="X42:Y42"/>
    <mergeCell ref="L40:M40"/>
    <mergeCell ref="O40:P40"/>
    <mergeCell ref="R40:S40"/>
    <mergeCell ref="U40:V40"/>
    <mergeCell ref="X40:Y40"/>
    <mergeCell ref="L41:M41"/>
    <mergeCell ref="O41:P41"/>
    <mergeCell ref="R41:S41"/>
    <mergeCell ref="U41:V41"/>
    <mergeCell ref="R38:S38"/>
    <mergeCell ref="U38:V38"/>
    <mergeCell ref="X38:Y38"/>
    <mergeCell ref="I39:J39"/>
    <mergeCell ref="L39:M39"/>
    <mergeCell ref="O39:P39"/>
    <mergeCell ref="R39:S39"/>
    <mergeCell ref="U39:V39"/>
    <mergeCell ref="X39:Y39"/>
    <mergeCell ref="R36:S36"/>
    <mergeCell ref="U36:V36"/>
    <mergeCell ref="X36:Y36"/>
    <mergeCell ref="I37:J37"/>
    <mergeCell ref="L37:M37"/>
    <mergeCell ref="O37:P37"/>
    <mergeCell ref="R37:S37"/>
    <mergeCell ref="U37:V37"/>
    <mergeCell ref="X37:Y37"/>
    <mergeCell ref="I36:J36"/>
    <mergeCell ref="L36:M36"/>
    <mergeCell ref="O36:P36"/>
    <mergeCell ref="I38:J38"/>
    <mergeCell ref="L38:M38"/>
    <mergeCell ref="O38:P38"/>
    <mergeCell ref="C36:D36"/>
    <mergeCell ref="F36:G36"/>
    <mergeCell ref="C43:D43"/>
    <mergeCell ref="F37:G37"/>
    <mergeCell ref="F40:G40"/>
    <mergeCell ref="C37:D37"/>
    <mergeCell ref="C38:D38"/>
    <mergeCell ref="C39:D39"/>
    <mergeCell ref="C40:D40"/>
    <mergeCell ref="O43:P43"/>
    <mergeCell ref="I40:J40"/>
    <mergeCell ref="F41:G41"/>
    <mergeCell ref="F42:G42"/>
    <mergeCell ref="F38:G38"/>
    <mergeCell ref="F39:G39"/>
    <mergeCell ref="F43:G43"/>
    <mergeCell ref="L43:M43"/>
    <mergeCell ref="I41:J41"/>
    <mergeCell ref="C41:D41"/>
    <mergeCell ref="C42:D42"/>
    <mergeCell ref="N3:Y3"/>
    <mergeCell ref="N5:P5"/>
    <mergeCell ref="Q5:S5"/>
    <mergeCell ref="T5:V5"/>
    <mergeCell ref="W5:Y5"/>
    <mergeCell ref="O7:P7"/>
    <mergeCell ref="C33:D33"/>
    <mergeCell ref="C32:D32"/>
    <mergeCell ref="N1:Y1"/>
    <mergeCell ref="C7:D7"/>
    <mergeCell ref="F7:G7"/>
    <mergeCell ref="R7:S7"/>
    <mergeCell ref="U7:V7"/>
    <mergeCell ref="X7:Y7"/>
    <mergeCell ref="L7:M7"/>
    <mergeCell ref="I7:J7"/>
    <mergeCell ref="B3:M3"/>
    <mergeCell ref="C31:D31"/>
    <mergeCell ref="C30:D30"/>
    <mergeCell ref="C29:D29"/>
    <mergeCell ref="C28:D28"/>
    <mergeCell ref="C27:D27"/>
    <mergeCell ref="B1:M1"/>
    <mergeCell ref="B5:D5"/>
    <mergeCell ref="E5:G5"/>
    <mergeCell ref="H5:J5"/>
    <mergeCell ref="K5:M5"/>
    <mergeCell ref="C15:D15"/>
    <mergeCell ref="C16:D16"/>
    <mergeCell ref="C21:D21"/>
    <mergeCell ref="C22:D22"/>
    <mergeCell ref="L21:M21"/>
    <mergeCell ref="C10:D10"/>
    <mergeCell ref="F10:G10"/>
    <mergeCell ref="F11:G11"/>
    <mergeCell ref="F12:G12"/>
    <mergeCell ref="C17:D17"/>
    <mergeCell ref="F27:G27"/>
    <mergeCell ref="F28:G28"/>
    <mergeCell ref="F29:G29"/>
    <mergeCell ref="F30:G30"/>
    <mergeCell ref="F31:G31"/>
    <mergeCell ref="I26:J26"/>
    <mergeCell ref="I27:J27"/>
    <mergeCell ref="I28:J28"/>
    <mergeCell ref="I29:J29"/>
    <mergeCell ref="I30:J30"/>
    <mergeCell ref="I31:J31"/>
    <mergeCell ref="F32:G32"/>
    <mergeCell ref="F33:G33"/>
    <mergeCell ref="I32:J32"/>
    <mergeCell ref="I33:J33"/>
    <mergeCell ref="X32:Y32"/>
    <mergeCell ref="X33:Y33"/>
    <mergeCell ref="X26:Y26"/>
    <mergeCell ref="X27:Y27"/>
    <mergeCell ref="X28:Y28"/>
    <mergeCell ref="X29:Y29"/>
    <mergeCell ref="X30:Y30"/>
    <mergeCell ref="X31:Y31"/>
    <mergeCell ref="L26:M26"/>
    <mergeCell ref="L27:M27"/>
    <mergeCell ref="L28:M28"/>
    <mergeCell ref="L29:M29"/>
    <mergeCell ref="L30:M30"/>
    <mergeCell ref="L31:M31"/>
    <mergeCell ref="L32:M32"/>
    <mergeCell ref="L33:M33"/>
    <mergeCell ref="O26:P26"/>
    <mergeCell ref="O27:P27"/>
    <mergeCell ref="O28:P28"/>
    <mergeCell ref="O29:P29"/>
    <mergeCell ref="O30:P30"/>
    <mergeCell ref="O31:P31"/>
    <mergeCell ref="O32:P32"/>
    <mergeCell ref="O33:P33"/>
    <mergeCell ref="R27:S27"/>
    <mergeCell ref="R28:S28"/>
    <mergeCell ref="R29:S29"/>
    <mergeCell ref="R30:S30"/>
    <mergeCell ref="R31:S31"/>
    <mergeCell ref="R32:S32"/>
    <mergeCell ref="R33:S33"/>
    <mergeCell ref="U26:V26"/>
    <mergeCell ref="U27:V27"/>
    <mergeCell ref="U28:V28"/>
    <mergeCell ref="U29:V29"/>
    <mergeCell ref="U30:V30"/>
    <mergeCell ref="U31:V31"/>
    <mergeCell ref="U32:V32"/>
    <mergeCell ref="U33:V33"/>
    <mergeCell ref="R26:S26"/>
    <mergeCell ref="U8:V8"/>
    <mergeCell ref="X8:Y8"/>
    <mergeCell ref="C8:D8"/>
    <mergeCell ref="F8:G8"/>
    <mergeCell ref="I8:J8"/>
    <mergeCell ref="L8:M8"/>
    <mergeCell ref="O8:P8"/>
    <mergeCell ref="R8:S8"/>
    <mergeCell ref="C18:D18"/>
    <mergeCell ref="C19:D19"/>
    <mergeCell ref="C20:D20"/>
    <mergeCell ref="F17:G17"/>
    <mergeCell ref="F18:G18"/>
    <mergeCell ref="C26:D26"/>
    <mergeCell ref="F26:G26"/>
    <mergeCell ref="F13:G13"/>
    <mergeCell ref="F14:G14"/>
    <mergeCell ref="C13:D13"/>
    <mergeCell ref="C14:D14"/>
    <mergeCell ref="C11:D11"/>
    <mergeCell ref="C12:D12"/>
  </mergeCells>
  <dataValidations count="1">
    <dataValidation type="list" allowBlank="1" showInputMessage="1" showErrorMessage="1" sqref="F8:G8 I8:J8 L8:M8 O8:P8 R8:S8 U8:V8 X8:Y8">
      <formula1>$AD$6:$AD$7</formula1>
    </dataValidation>
  </dataValidations>
  <printOptions horizontalCentered="1"/>
  <pageMargins left="0.25" right="0.25" top="0.75" bottom="0.75" header="0.3" footer="0.3"/>
  <pageSetup horizontalDpi="600" verticalDpi="600" orientation="landscape" scale="9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rowBreaks count="1" manualBreakCount="1">
    <brk id="34" max="24" man="1"/>
  </rowBreaks>
  <colBreaks count="1" manualBreakCount="1">
    <brk id="13" max="4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5.7109375" style="6" customWidth="1"/>
    <col min="2" max="2" width="100.7109375" style="1" customWidth="1"/>
    <col min="3" max="5" width="9.7109375" style="6" customWidth="1"/>
    <col min="6" max="13" width="9.140625" style="1" customWidth="1"/>
    <col min="14" max="14" width="0" style="1" hidden="1" customWidth="1"/>
    <col min="15" max="16384" width="9.140625" style="1" customWidth="1"/>
  </cols>
  <sheetData>
    <row r="1" spans="1:5" s="7" customFormat="1" ht="15" customHeight="1">
      <c r="A1" s="541">
        <f>IF(ISBLANK('Contact Info &amp; Revenues'!B3),"",'Contact Info &amp; Revenues'!B3)</f>
      </c>
      <c r="B1" s="541"/>
      <c r="C1" s="541"/>
      <c r="D1" s="541"/>
      <c r="E1" s="541"/>
    </row>
    <row r="2" spans="1:5" s="7" customFormat="1" ht="15">
      <c r="A2" s="28"/>
      <c r="B2" s="29"/>
      <c r="C2" s="29"/>
      <c r="D2" s="29"/>
      <c r="E2" s="29"/>
    </row>
    <row r="3" spans="1:5" s="7" customFormat="1" ht="15" customHeight="1">
      <c r="A3" s="603" t="s">
        <v>402</v>
      </c>
      <c r="B3" s="603"/>
      <c r="C3" s="603"/>
      <c r="D3" s="603"/>
      <c r="E3" s="603"/>
    </row>
    <row r="4" spans="1:5" ht="15.75" thickBot="1">
      <c r="A4" s="611" t="s">
        <v>394</v>
      </c>
      <c r="B4" s="611"/>
      <c r="C4" s="611"/>
      <c r="D4" s="611"/>
      <c r="E4" s="611"/>
    </row>
    <row r="5" spans="1:5" s="2" customFormat="1" ht="43.5" thickBot="1">
      <c r="A5" s="406" t="s">
        <v>3</v>
      </c>
      <c r="B5" s="407" t="s">
        <v>12</v>
      </c>
      <c r="C5" s="401" t="s">
        <v>0</v>
      </c>
      <c r="D5" s="409" t="s">
        <v>374</v>
      </c>
      <c r="E5" s="408" t="s">
        <v>373</v>
      </c>
    </row>
    <row r="6" spans="1:14" s="2" customFormat="1" ht="15" customHeight="1">
      <c r="A6" s="3"/>
      <c r="B6" s="9" t="s">
        <v>81</v>
      </c>
      <c r="C6" s="4"/>
      <c r="D6" s="4"/>
      <c r="E6" s="5"/>
      <c r="N6" s="2" t="s">
        <v>11</v>
      </c>
    </row>
    <row r="7" spans="1:14" s="2" customFormat="1" ht="15" customHeight="1">
      <c r="A7" s="10">
        <v>1</v>
      </c>
      <c r="B7" s="11" t="s">
        <v>253</v>
      </c>
      <c r="C7" s="35">
        <v>2.5</v>
      </c>
      <c r="D7" s="410"/>
      <c r="E7" s="65"/>
      <c r="N7" s="2" t="s">
        <v>8</v>
      </c>
    </row>
    <row r="8" spans="1:5" s="2" customFormat="1" ht="15" customHeight="1">
      <c r="A8" s="10">
        <v>2</v>
      </c>
      <c r="B8" s="11" t="s">
        <v>150</v>
      </c>
      <c r="C8" s="12">
        <v>20</v>
      </c>
      <c r="D8" s="70"/>
      <c r="E8" s="215"/>
    </row>
    <row r="9" spans="1:5" s="2" customFormat="1" ht="15" customHeight="1">
      <c r="A9" s="26">
        <v>3</v>
      </c>
      <c r="B9" s="11" t="s">
        <v>151</v>
      </c>
      <c r="C9" s="31">
        <v>42</v>
      </c>
      <c r="D9" s="373"/>
      <c r="E9" s="68"/>
    </row>
    <row r="10" spans="1:5" s="14" customFormat="1" ht="15" customHeight="1">
      <c r="A10" s="15">
        <v>4</v>
      </c>
      <c r="B10" s="16" t="s">
        <v>334</v>
      </c>
      <c r="C10" s="277">
        <v>2</v>
      </c>
      <c r="D10" s="330"/>
      <c r="E10" s="276"/>
    </row>
    <row r="11" spans="1:5" s="14" customFormat="1" ht="15" customHeight="1">
      <c r="A11" s="198"/>
      <c r="B11" s="199" t="s">
        <v>121</v>
      </c>
      <c r="C11" s="200"/>
      <c r="D11" s="200"/>
      <c r="E11" s="201"/>
    </row>
    <row r="12" spans="1:5" s="14" customFormat="1" ht="15" customHeight="1">
      <c r="A12" s="26">
        <v>5</v>
      </c>
      <c r="B12" s="27" t="s">
        <v>152</v>
      </c>
      <c r="C12" s="31">
        <v>30</v>
      </c>
      <c r="D12" s="373"/>
      <c r="E12" s="68"/>
    </row>
    <row r="13" spans="1:5" s="14" customFormat="1" ht="15" customHeight="1">
      <c r="A13" s="26">
        <v>6</v>
      </c>
      <c r="B13" s="224" t="s">
        <v>122</v>
      </c>
      <c r="C13" s="194">
        <v>100</v>
      </c>
      <c r="D13" s="411"/>
      <c r="E13" s="203"/>
    </row>
    <row r="14" spans="1:5" s="14" customFormat="1" ht="15" customHeight="1">
      <c r="A14" s="26">
        <v>7</v>
      </c>
      <c r="B14" s="224" t="s">
        <v>98</v>
      </c>
      <c r="C14" s="194">
        <v>100</v>
      </c>
      <c r="D14" s="411"/>
      <c r="E14" s="203"/>
    </row>
    <row r="15" spans="1:5" s="14" customFormat="1" ht="15" customHeight="1">
      <c r="A15" s="26">
        <v>8</v>
      </c>
      <c r="B15" s="27" t="s">
        <v>153</v>
      </c>
      <c r="C15" s="12">
        <v>3</v>
      </c>
      <c r="D15" s="70"/>
      <c r="E15" s="215"/>
    </row>
    <row r="16" spans="1:5" s="14" customFormat="1" ht="15" customHeight="1">
      <c r="A16" s="26">
        <v>9</v>
      </c>
      <c r="B16" s="27" t="s">
        <v>154</v>
      </c>
      <c r="C16" s="53">
        <v>8</v>
      </c>
      <c r="D16" s="412"/>
      <c r="E16" s="171"/>
    </row>
    <row r="17" spans="1:5" s="14" customFormat="1" ht="15" customHeight="1">
      <c r="A17" s="23"/>
      <c r="B17" s="52" t="s">
        <v>97</v>
      </c>
      <c r="C17" s="18"/>
      <c r="D17" s="48"/>
      <c r="E17" s="62"/>
    </row>
    <row r="18" spans="1:5" s="14" customFormat="1" ht="15" customHeight="1">
      <c r="A18" s="26">
        <v>10</v>
      </c>
      <c r="B18" s="11" t="s">
        <v>337</v>
      </c>
      <c r="C18" s="49">
        <v>0.9</v>
      </c>
      <c r="D18" s="413"/>
      <c r="E18" s="74"/>
    </row>
    <row r="19" spans="1:5" s="14" customFormat="1" ht="15" customHeight="1">
      <c r="A19" s="26">
        <v>11</v>
      </c>
      <c r="B19" s="33" t="s">
        <v>378</v>
      </c>
      <c r="C19" s="51">
        <v>30</v>
      </c>
      <c r="D19" s="415"/>
      <c r="E19" s="66"/>
    </row>
    <row r="20" spans="1:5" s="14" customFormat="1" ht="15" customHeight="1">
      <c r="A20" s="23"/>
      <c r="B20" s="52" t="s">
        <v>254</v>
      </c>
      <c r="C20" s="18"/>
      <c r="D20" s="48"/>
      <c r="E20" s="62"/>
    </row>
    <row r="21" spans="1:5" s="14" customFormat="1" ht="15" customHeight="1">
      <c r="A21" s="26">
        <v>12</v>
      </c>
      <c r="B21" s="25" t="s">
        <v>155</v>
      </c>
      <c r="C21" s="56">
        <v>60</v>
      </c>
      <c r="D21" s="416"/>
      <c r="E21" s="206"/>
    </row>
    <row r="22" spans="1:5" s="14" customFormat="1" ht="15" customHeight="1">
      <c r="A22" s="26">
        <v>13</v>
      </c>
      <c r="B22" s="33" t="s">
        <v>156</v>
      </c>
      <c r="C22" s="55">
        <v>12</v>
      </c>
      <c r="D22" s="417"/>
      <c r="E22" s="207"/>
    </row>
    <row r="23" spans="1:5" s="14" customFormat="1" ht="15" customHeight="1">
      <c r="A23" s="26">
        <v>14</v>
      </c>
      <c r="B23" s="33" t="s">
        <v>71</v>
      </c>
      <c r="C23" s="50">
        <v>2</v>
      </c>
      <c r="D23" s="414"/>
      <c r="E23" s="205"/>
    </row>
    <row r="24" spans="1:5" s="14" customFormat="1" ht="15" customHeight="1">
      <c r="A24" s="26">
        <v>15</v>
      </c>
      <c r="B24" s="33" t="s">
        <v>72</v>
      </c>
      <c r="C24" s="55">
        <v>15</v>
      </c>
      <c r="D24" s="417"/>
      <c r="E24" s="207"/>
    </row>
    <row r="25" spans="1:5" s="14" customFormat="1" ht="15" customHeight="1">
      <c r="A25" s="26">
        <v>16</v>
      </c>
      <c r="B25" s="25" t="s">
        <v>157</v>
      </c>
      <c r="C25" s="50">
        <v>2</v>
      </c>
      <c r="D25" s="414"/>
      <c r="E25" s="205"/>
    </row>
    <row r="26" spans="1:5" s="14" customFormat="1" ht="15" customHeight="1">
      <c r="A26" s="26">
        <v>17</v>
      </c>
      <c r="B26" s="33" t="s">
        <v>99</v>
      </c>
      <c r="C26" s="50" t="s">
        <v>11</v>
      </c>
      <c r="D26" s="414"/>
      <c r="E26" s="474"/>
    </row>
    <row r="27" spans="1:5" s="14" customFormat="1" ht="15" customHeight="1">
      <c r="A27" s="26">
        <v>18</v>
      </c>
      <c r="B27" s="33" t="s">
        <v>158</v>
      </c>
      <c r="C27" s="114">
        <v>0.6</v>
      </c>
      <c r="D27" s="418"/>
      <c r="E27" s="208"/>
    </row>
    <row r="28" spans="1:5" s="14" customFormat="1" ht="15" customHeight="1">
      <c r="A28" s="26">
        <v>19</v>
      </c>
      <c r="B28" s="33" t="s">
        <v>80</v>
      </c>
      <c r="C28" s="55">
        <v>6</v>
      </c>
      <c r="D28" s="417"/>
      <c r="E28" s="207"/>
    </row>
    <row r="29" spans="1:5" s="14" customFormat="1" ht="15" customHeight="1" thickBot="1">
      <c r="A29" s="36">
        <v>20</v>
      </c>
      <c r="B29" s="195" t="s">
        <v>159</v>
      </c>
      <c r="C29" s="475">
        <v>500</v>
      </c>
      <c r="D29" s="476"/>
      <c r="E29" s="477"/>
    </row>
    <row r="30" spans="1:5" s="14" customFormat="1" ht="15" customHeight="1" hidden="1">
      <c r="A30" s="58"/>
      <c r="B30" s="59" t="s">
        <v>160</v>
      </c>
      <c r="C30" s="60"/>
      <c r="D30" s="338"/>
      <c r="E30" s="63"/>
    </row>
    <row r="31" spans="1:5" s="14" customFormat="1" ht="15" customHeight="1" hidden="1">
      <c r="A31" s="10">
        <v>21</v>
      </c>
      <c r="B31" s="21" t="s">
        <v>10</v>
      </c>
      <c r="C31" s="24">
        <v>40</v>
      </c>
      <c r="D31" s="75"/>
      <c r="E31" s="67"/>
    </row>
    <row r="32" spans="1:5" s="14" customFormat="1" ht="15" customHeight="1" hidden="1">
      <c r="A32" s="10">
        <v>22</v>
      </c>
      <c r="B32" s="33" t="s">
        <v>79</v>
      </c>
      <c r="C32" s="22">
        <v>32</v>
      </c>
      <c r="D32" s="71"/>
      <c r="E32" s="67"/>
    </row>
    <row r="33" spans="1:5" s="14" customFormat="1" ht="15" customHeight="1" hidden="1">
      <c r="A33" s="10">
        <v>23</v>
      </c>
      <c r="B33" s="33" t="s">
        <v>96</v>
      </c>
      <c r="C33" s="22">
        <v>0</v>
      </c>
      <c r="D33" s="71"/>
      <c r="E33" s="67"/>
    </row>
    <row r="34" spans="1:5" s="14" customFormat="1" ht="15" customHeight="1" hidden="1">
      <c r="A34" s="10">
        <v>24</v>
      </c>
      <c r="B34" s="33" t="s">
        <v>224</v>
      </c>
      <c r="C34" s="22">
        <v>0.5</v>
      </c>
      <c r="D34" s="71"/>
      <c r="E34" s="67"/>
    </row>
    <row r="35" spans="1:5" s="14" customFormat="1" ht="15" customHeight="1" hidden="1">
      <c r="A35" s="10">
        <v>25</v>
      </c>
      <c r="B35" s="33" t="s">
        <v>329</v>
      </c>
      <c r="C35" s="22">
        <v>3.5</v>
      </c>
      <c r="D35" s="71"/>
      <c r="E35" s="67"/>
    </row>
    <row r="36" spans="1:5" s="14" customFormat="1" ht="15" customHeight="1" hidden="1">
      <c r="A36" s="10">
        <v>26</v>
      </c>
      <c r="B36" s="33" t="s">
        <v>100</v>
      </c>
      <c r="C36" s="22">
        <v>3</v>
      </c>
      <c r="D36" s="71"/>
      <c r="E36" s="67"/>
    </row>
    <row r="37" spans="1:5" s="14" customFormat="1" ht="15" customHeight="1" hidden="1">
      <c r="A37" s="10">
        <v>27</v>
      </c>
      <c r="B37" s="34" t="s">
        <v>9</v>
      </c>
      <c r="C37" s="22">
        <v>1</v>
      </c>
      <c r="D37" s="71"/>
      <c r="E37" s="67"/>
    </row>
    <row r="38" spans="1:5" s="14" customFormat="1" ht="15" customHeight="1" hidden="1">
      <c r="A38" s="10">
        <v>28</v>
      </c>
      <c r="B38" s="174" t="s">
        <v>73</v>
      </c>
      <c r="C38" s="22">
        <v>0</v>
      </c>
      <c r="D38" s="71"/>
      <c r="E38" s="67"/>
    </row>
    <row r="39" spans="1:5" s="14" customFormat="1" ht="15" customHeight="1" hidden="1">
      <c r="A39" s="10">
        <v>29</v>
      </c>
      <c r="B39" s="174" t="s">
        <v>73</v>
      </c>
      <c r="C39" s="22">
        <v>0</v>
      </c>
      <c r="D39" s="71"/>
      <c r="E39" s="67"/>
    </row>
    <row r="40" spans="1:5" s="14" customFormat="1" ht="15" customHeight="1" hidden="1">
      <c r="A40" s="10">
        <v>30</v>
      </c>
      <c r="B40" s="174" t="s">
        <v>73</v>
      </c>
      <c r="C40" s="22">
        <v>0</v>
      </c>
      <c r="D40" s="71"/>
      <c r="E40" s="67"/>
    </row>
    <row r="41" spans="1:5" s="14" customFormat="1" ht="15" customHeight="1" hidden="1">
      <c r="A41" s="15">
        <v>31</v>
      </c>
      <c r="B41" s="25" t="s">
        <v>380</v>
      </c>
      <c r="C41" s="22" t="str">
        <f>IF(C31=SUM(C32:C40),"Yes","No")</f>
        <v>Yes</v>
      </c>
      <c r="D41" s="419" t="str">
        <f>IF(D31=SUM(D32:D40),"Yes","No")</f>
        <v>Yes</v>
      </c>
      <c r="E41" s="57" t="str">
        <f>IF(E31=SUM(E32:E40),"Yes","No")</f>
        <v>Yes</v>
      </c>
    </row>
    <row r="42" spans="1:5" s="14" customFormat="1" ht="15" customHeight="1" hidden="1">
      <c r="A42" s="23"/>
      <c r="B42" s="17" t="s">
        <v>161</v>
      </c>
      <c r="C42" s="18"/>
      <c r="D42" s="48"/>
      <c r="E42" s="62"/>
    </row>
    <row r="43" spans="1:5" s="14" customFormat="1" ht="15" customHeight="1" hidden="1">
      <c r="A43" s="10">
        <v>32</v>
      </c>
      <c r="B43" s="21" t="s">
        <v>10</v>
      </c>
      <c r="C43" s="24">
        <v>35</v>
      </c>
      <c r="D43" s="75"/>
      <c r="E43" s="67"/>
    </row>
    <row r="44" spans="1:5" s="14" customFormat="1" ht="15" customHeight="1" hidden="1">
      <c r="A44" s="10">
        <v>33</v>
      </c>
      <c r="B44" s="33" t="s">
        <v>16</v>
      </c>
      <c r="C44" s="22">
        <v>32</v>
      </c>
      <c r="D44" s="71"/>
      <c r="E44" s="67"/>
    </row>
    <row r="45" spans="1:5" s="14" customFormat="1" ht="15" customHeight="1" hidden="1">
      <c r="A45" s="10">
        <v>34</v>
      </c>
      <c r="B45" s="33" t="s">
        <v>116</v>
      </c>
      <c r="C45" s="22">
        <v>0</v>
      </c>
      <c r="D45" s="71"/>
      <c r="E45" s="67"/>
    </row>
    <row r="46" spans="1:5" s="14" customFormat="1" ht="15" customHeight="1" hidden="1">
      <c r="A46" s="10">
        <v>35</v>
      </c>
      <c r="B46" s="33" t="s">
        <v>329</v>
      </c>
      <c r="C46" s="22">
        <v>0</v>
      </c>
      <c r="D46" s="71"/>
      <c r="E46" s="67"/>
    </row>
    <row r="47" spans="1:5" s="14" customFormat="1" ht="15" customHeight="1" hidden="1">
      <c r="A47" s="10">
        <v>36</v>
      </c>
      <c r="B47" s="33" t="s">
        <v>100</v>
      </c>
      <c r="C47" s="22">
        <v>2</v>
      </c>
      <c r="D47" s="71"/>
      <c r="E47" s="67"/>
    </row>
    <row r="48" spans="1:5" s="14" customFormat="1" ht="15" customHeight="1" hidden="1">
      <c r="A48" s="10">
        <v>37</v>
      </c>
      <c r="B48" s="34" t="s">
        <v>9</v>
      </c>
      <c r="C48" s="22">
        <v>1</v>
      </c>
      <c r="D48" s="71"/>
      <c r="E48" s="67"/>
    </row>
    <row r="49" spans="1:5" s="14" customFormat="1" ht="15" customHeight="1" hidden="1">
      <c r="A49" s="10">
        <v>38</v>
      </c>
      <c r="B49" s="174" t="s">
        <v>73</v>
      </c>
      <c r="C49" s="22">
        <v>0</v>
      </c>
      <c r="D49" s="71"/>
      <c r="E49" s="67"/>
    </row>
    <row r="50" spans="1:5" s="14" customFormat="1" ht="15" customHeight="1" hidden="1">
      <c r="A50" s="10">
        <v>39</v>
      </c>
      <c r="B50" s="174" t="s">
        <v>73</v>
      </c>
      <c r="C50" s="22">
        <v>0</v>
      </c>
      <c r="D50" s="71"/>
      <c r="E50" s="67"/>
    </row>
    <row r="51" spans="1:5" s="14" customFormat="1" ht="15" customHeight="1" hidden="1">
      <c r="A51" s="10">
        <v>40</v>
      </c>
      <c r="B51" s="174" t="s">
        <v>73</v>
      </c>
      <c r="C51" s="22">
        <v>0</v>
      </c>
      <c r="D51" s="71"/>
      <c r="E51" s="67"/>
    </row>
    <row r="52" spans="1:5" s="14" customFormat="1" ht="15" customHeight="1" hidden="1" thickBot="1">
      <c r="A52" s="36">
        <v>41</v>
      </c>
      <c r="B52" s="195" t="s">
        <v>381</v>
      </c>
      <c r="C52" s="193" t="str">
        <f>IF(C43=SUM(C44:C51),"Yes","No")</f>
        <v>Yes</v>
      </c>
      <c r="D52" s="420" t="str">
        <f>IF(D43=SUM(D44:D51),"Yes","No")</f>
        <v>Yes</v>
      </c>
      <c r="E52" s="196" t="str">
        <f>IF(E43=SUM(E44:E51),"Yes","No")</f>
        <v>Yes</v>
      </c>
    </row>
  </sheetData>
  <sheetProtection password="EB3C" sheet="1" selectLockedCells="1"/>
  <mergeCells count="3">
    <mergeCell ref="A1:E1"/>
    <mergeCell ref="A3:E3"/>
    <mergeCell ref="A4:E4"/>
  </mergeCells>
  <dataValidations count="2">
    <dataValidation allowBlank="1" showErrorMessage="1" prompt="Enter a job category that is considered to be a Behavioral Health Professional.&#10;" sqref="B12:B16 B7:B10 B21:B52 B18:B19"/>
    <dataValidation type="list" allowBlank="1" showInputMessage="1" showErrorMessage="1" sqref="D26:E26">
      <formula1>$N$6:$N$7</formula1>
    </dataValidation>
  </dataValidations>
  <printOptions horizontalCentered="1"/>
  <pageMargins left="0.25" right="0.25" top="0.75" bottom="0.75" header="0.3" footer="0.3"/>
  <pageSetup horizontalDpi="600" verticalDpi="600" orientation="landscape" scale="87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60"/>
  <sheetViews>
    <sheetView showGridLines="0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7109375" style="6" customWidth="1"/>
    <col min="2" max="2" width="16.7109375" style="1" customWidth="1"/>
    <col min="3" max="3" width="15.421875" style="6" customWidth="1"/>
    <col min="4" max="4" width="11.421875" style="6" customWidth="1"/>
    <col min="5" max="5" width="13.57421875" style="6" customWidth="1"/>
    <col min="6" max="6" width="11.421875" style="1" customWidth="1"/>
    <col min="7" max="8" width="12.28125" style="1" customWidth="1"/>
    <col min="9" max="10" width="12.421875" style="1" customWidth="1"/>
    <col min="11" max="11" width="12.28125" style="1" customWidth="1"/>
    <col min="12" max="17" width="9.140625" style="1" customWidth="1"/>
    <col min="18" max="20" width="0" style="1" hidden="1" customWidth="1"/>
    <col min="21" max="16384" width="9.140625" style="1" customWidth="1"/>
  </cols>
  <sheetData>
    <row r="1" spans="1:11" s="7" customFormat="1" ht="15" customHeight="1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5" s="7" customFormat="1" ht="15">
      <c r="A2" s="28"/>
      <c r="B2" s="29"/>
      <c r="C2" s="29"/>
      <c r="D2" s="29"/>
      <c r="E2" s="29"/>
    </row>
    <row r="3" spans="1:11" s="7" customFormat="1" ht="15" customHeight="1">
      <c r="A3" s="603" t="s">
        <v>423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</row>
    <row r="4" spans="1:11" ht="15.75" thickBot="1">
      <c r="A4" s="658" t="s">
        <v>375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</row>
    <row r="5" spans="1:11" s="134" customFormat="1" ht="30" customHeight="1">
      <c r="A5" s="659" t="s">
        <v>3</v>
      </c>
      <c r="B5" s="661" t="s">
        <v>358</v>
      </c>
      <c r="C5" s="661" t="s">
        <v>255</v>
      </c>
      <c r="D5" s="579" t="s">
        <v>199</v>
      </c>
      <c r="E5" s="661" t="s">
        <v>376</v>
      </c>
      <c r="F5" s="661" t="s">
        <v>256</v>
      </c>
      <c r="G5" s="663" t="s">
        <v>312</v>
      </c>
      <c r="H5" s="664"/>
      <c r="I5" s="654" t="s">
        <v>314</v>
      </c>
      <c r="J5" s="655"/>
      <c r="K5" s="656" t="s">
        <v>257</v>
      </c>
    </row>
    <row r="6" spans="1:11" s="134" customFormat="1" ht="45" customHeight="1" thickBot="1">
      <c r="A6" s="660"/>
      <c r="B6" s="662"/>
      <c r="C6" s="662"/>
      <c r="D6" s="580"/>
      <c r="E6" s="662"/>
      <c r="F6" s="662"/>
      <c r="G6" s="354" t="s">
        <v>313</v>
      </c>
      <c r="H6" s="355" t="s">
        <v>258</v>
      </c>
      <c r="I6" s="354" t="s">
        <v>313</v>
      </c>
      <c r="J6" s="355" t="s">
        <v>258</v>
      </c>
      <c r="K6" s="657"/>
    </row>
    <row r="7" spans="1:20" s="134" customFormat="1" ht="15">
      <c r="A7" s="44" t="s">
        <v>7</v>
      </c>
      <c r="B7" s="290">
        <v>111123456789</v>
      </c>
      <c r="C7" s="291" t="s">
        <v>259</v>
      </c>
      <c r="D7" s="285" t="s">
        <v>200</v>
      </c>
      <c r="E7" s="292" t="s">
        <v>377</v>
      </c>
      <c r="F7" s="292" t="s">
        <v>11</v>
      </c>
      <c r="G7" s="293"/>
      <c r="H7" s="293"/>
      <c r="I7" s="293">
        <v>2150</v>
      </c>
      <c r="J7" s="295">
        <v>500</v>
      </c>
      <c r="K7" s="296">
        <v>6</v>
      </c>
      <c r="R7" s="134" t="s">
        <v>200</v>
      </c>
      <c r="S7" s="134" t="s">
        <v>377</v>
      </c>
      <c r="T7" s="134" t="s">
        <v>11</v>
      </c>
    </row>
    <row r="8" spans="1:20" s="134" customFormat="1" ht="15">
      <c r="A8" s="45">
        <v>1</v>
      </c>
      <c r="B8" s="388"/>
      <c r="C8" s="297"/>
      <c r="D8" s="212"/>
      <c r="E8" s="298"/>
      <c r="F8" s="298"/>
      <c r="G8" s="299"/>
      <c r="H8" s="299"/>
      <c r="I8" s="299"/>
      <c r="J8" s="300"/>
      <c r="K8" s="188"/>
      <c r="R8" s="134" t="s">
        <v>320</v>
      </c>
      <c r="S8" s="134" t="s">
        <v>379</v>
      </c>
      <c r="T8" s="134" t="s">
        <v>8</v>
      </c>
    </row>
    <row r="9" spans="1:18" s="134" customFormat="1" ht="15">
      <c r="A9" s="45">
        <v>2</v>
      </c>
      <c r="B9" s="388"/>
      <c r="C9" s="297"/>
      <c r="D9" s="212"/>
      <c r="E9" s="298"/>
      <c r="F9" s="298"/>
      <c r="G9" s="299"/>
      <c r="H9" s="299"/>
      <c r="I9" s="299"/>
      <c r="J9" s="300"/>
      <c r="K9" s="188"/>
      <c r="R9" s="134" t="s">
        <v>318</v>
      </c>
    </row>
    <row r="10" spans="1:18" s="134" customFormat="1" ht="15">
      <c r="A10" s="45">
        <v>3</v>
      </c>
      <c r="B10" s="388"/>
      <c r="C10" s="297"/>
      <c r="D10" s="212"/>
      <c r="E10" s="298"/>
      <c r="F10" s="298"/>
      <c r="G10" s="299"/>
      <c r="H10" s="299"/>
      <c r="I10" s="299"/>
      <c r="J10" s="300"/>
      <c r="K10" s="188"/>
      <c r="R10" s="134" t="s">
        <v>319</v>
      </c>
    </row>
    <row r="11" spans="1:18" s="134" customFormat="1" ht="15">
      <c r="A11" s="45">
        <v>4</v>
      </c>
      <c r="B11" s="388"/>
      <c r="C11" s="297"/>
      <c r="D11" s="212"/>
      <c r="E11" s="298"/>
      <c r="F11" s="298"/>
      <c r="G11" s="299"/>
      <c r="H11" s="299"/>
      <c r="I11" s="299"/>
      <c r="J11" s="300"/>
      <c r="K11" s="188"/>
      <c r="R11" s="134" t="s">
        <v>322</v>
      </c>
    </row>
    <row r="12" spans="1:18" s="134" customFormat="1" ht="15">
      <c r="A12" s="45">
        <v>5</v>
      </c>
      <c r="B12" s="388"/>
      <c r="C12" s="297"/>
      <c r="D12" s="212"/>
      <c r="E12" s="298"/>
      <c r="F12" s="298"/>
      <c r="G12" s="299"/>
      <c r="H12" s="299"/>
      <c r="I12" s="299"/>
      <c r="J12" s="300"/>
      <c r="K12" s="188"/>
      <c r="R12" s="134" t="s">
        <v>321</v>
      </c>
    </row>
    <row r="13" spans="1:11" s="134" customFormat="1" ht="15">
      <c r="A13" s="45">
        <v>6</v>
      </c>
      <c r="B13" s="388"/>
      <c r="C13" s="297"/>
      <c r="D13" s="212"/>
      <c r="E13" s="298"/>
      <c r="F13" s="298"/>
      <c r="G13" s="299"/>
      <c r="H13" s="299"/>
      <c r="I13" s="299"/>
      <c r="J13" s="300"/>
      <c r="K13" s="188"/>
    </row>
    <row r="14" spans="1:11" s="134" customFormat="1" ht="15">
      <c r="A14" s="45">
        <v>7</v>
      </c>
      <c r="B14" s="388"/>
      <c r="C14" s="297"/>
      <c r="D14" s="212"/>
      <c r="E14" s="298"/>
      <c r="F14" s="298"/>
      <c r="G14" s="299"/>
      <c r="H14" s="299"/>
      <c r="I14" s="299"/>
      <c r="J14" s="300"/>
      <c r="K14" s="188"/>
    </row>
    <row r="15" spans="1:11" s="134" customFormat="1" ht="15">
      <c r="A15" s="45">
        <v>8</v>
      </c>
      <c r="B15" s="388"/>
      <c r="C15" s="297"/>
      <c r="D15" s="212"/>
      <c r="E15" s="298"/>
      <c r="F15" s="298"/>
      <c r="G15" s="299"/>
      <c r="H15" s="299"/>
      <c r="I15" s="299"/>
      <c r="J15" s="300"/>
      <c r="K15" s="188"/>
    </row>
    <row r="16" spans="1:11" s="134" customFormat="1" ht="15">
      <c r="A16" s="45">
        <v>9</v>
      </c>
      <c r="B16" s="388"/>
      <c r="C16" s="297"/>
      <c r="D16" s="212"/>
      <c r="E16" s="298"/>
      <c r="F16" s="298"/>
      <c r="G16" s="299"/>
      <c r="H16" s="299"/>
      <c r="I16" s="299"/>
      <c r="J16" s="300"/>
      <c r="K16" s="188"/>
    </row>
    <row r="17" spans="1:11" s="134" customFormat="1" ht="15">
      <c r="A17" s="45">
        <v>10</v>
      </c>
      <c r="B17" s="388"/>
      <c r="C17" s="297"/>
      <c r="D17" s="212"/>
      <c r="E17" s="298"/>
      <c r="F17" s="298"/>
      <c r="G17" s="299"/>
      <c r="H17" s="299"/>
      <c r="I17" s="299"/>
      <c r="J17" s="300"/>
      <c r="K17" s="188"/>
    </row>
    <row r="18" spans="1:11" s="134" customFormat="1" ht="15">
      <c r="A18" s="45">
        <v>11</v>
      </c>
      <c r="B18" s="388"/>
      <c r="C18" s="297"/>
      <c r="D18" s="212"/>
      <c r="E18" s="298"/>
      <c r="F18" s="298"/>
      <c r="G18" s="299"/>
      <c r="H18" s="299"/>
      <c r="I18" s="299"/>
      <c r="J18" s="300"/>
      <c r="K18" s="188"/>
    </row>
    <row r="19" spans="1:11" s="134" customFormat="1" ht="15">
      <c r="A19" s="45">
        <v>12</v>
      </c>
      <c r="B19" s="388"/>
      <c r="C19" s="297"/>
      <c r="D19" s="212"/>
      <c r="E19" s="298"/>
      <c r="F19" s="298"/>
      <c r="G19" s="299"/>
      <c r="H19" s="299"/>
      <c r="I19" s="299"/>
      <c r="J19" s="300"/>
      <c r="K19" s="188"/>
    </row>
    <row r="20" spans="1:11" s="134" customFormat="1" ht="15">
      <c r="A20" s="45">
        <v>13</v>
      </c>
      <c r="B20" s="388"/>
      <c r="C20" s="297"/>
      <c r="D20" s="212"/>
      <c r="E20" s="298"/>
      <c r="F20" s="298"/>
      <c r="G20" s="299"/>
      <c r="H20" s="299"/>
      <c r="I20" s="299"/>
      <c r="J20" s="300"/>
      <c r="K20" s="188"/>
    </row>
    <row r="21" spans="1:11" s="134" customFormat="1" ht="15">
      <c r="A21" s="45">
        <v>14</v>
      </c>
      <c r="B21" s="388"/>
      <c r="C21" s="297"/>
      <c r="D21" s="212"/>
      <c r="E21" s="298"/>
      <c r="F21" s="298"/>
      <c r="G21" s="299"/>
      <c r="H21" s="299"/>
      <c r="I21" s="299"/>
      <c r="J21" s="300"/>
      <c r="K21" s="188"/>
    </row>
    <row r="22" spans="1:11" s="134" customFormat="1" ht="15">
      <c r="A22" s="45">
        <v>15</v>
      </c>
      <c r="B22" s="388"/>
      <c r="C22" s="297"/>
      <c r="D22" s="212"/>
      <c r="E22" s="298"/>
      <c r="F22" s="298"/>
      <c r="G22" s="299"/>
      <c r="H22" s="299"/>
      <c r="I22" s="299"/>
      <c r="J22" s="300"/>
      <c r="K22" s="188"/>
    </row>
    <row r="23" spans="1:11" s="134" customFormat="1" ht="15">
      <c r="A23" s="45">
        <v>16</v>
      </c>
      <c r="B23" s="388"/>
      <c r="C23" s="297"/>
      <c r="D23" s="212"/>
      <c r="E23" s="298"/>
      <c r="F23" s="298"/>
      <c r="G23" s="299"/>
      <c r="H23" s="299"/>
      <c r="I23" s="299"/>
      <c r="J23" s="300"/>
      <c r="K23" s="188"/>
    </row>
    <row r="24" spans="1:11" s="134" customFormat="1" ht="15">
      <c r="A24" s="45">
        <v>17</v>
      </c>
      <c r="B24" s="388"/>
      <c r="C24" s="297"/>
      <c r="D24" s="212"/>
      <c r="E24" s="298"/>
      <c r="F24" s="298"/>
      <c r="G24" s="299"/>
      <c r="H24" s="299"/>
      <c r="I24" s="299"/>
      <c r="J24" s="300"/>
      <c r="K24" s="188"/>
    </row>
    <row r="25" spans="1:11" s="134" customFormat="1" ht="15">
      <c r="A25" s="45">
        <v>18</v>
      </c>
      <c r="B25" s="388"/>
      <c r="C25" s="297"/>
      <c r="D25" s="212"/>
      <c r="E25" s="298"/>
      <c r="F25" s="298"/>
      <c r="G25" s="299"/>
      <c r="H25" s="299"/>
      <c r="I25" s="299"/>
      <c r="J25" s="300"/>
      <c r="K25" s="188"/>
    </row>
    <row r="26" spans="1:11" s="134" customFormat="1" ht="15">
      <c r="A26" s="45">
        <v>19</v>
      </c>
      <c r="B26" s="388"/>
      <c r="C26" s="297"/>
      <c r="D26" s="212"/>
      <c r="E26" s="298"/>
      <c r="F26" s="298"/>
      <c r="G26" s="299"/>
      <c r="H26" s="299"/>
      <c r="I26" s="299"/>
      <c r="J26" s="300"/>
      <c r="K26" s="188"/>
    </row>
    <row r="27" spans="1:11" s="134" customFormat="1" ht="15">
      <c r="A27" s="45">
        <v>20</v>
      </c>
      <c r="B27" s="388"/>
      <c r="C27" s="297"/>
      <c r="D27" s="212"/>
      <c r="E27" s="298"/>
      <c r="F27" s="298"/>
      <c r="G27" s="299"/>
      <c r="H27" s="299"/>
      <c r="I27" s="299"/>
      <c r="J27" s="300"/>
      <c r="K27" s="188"/>
    </row>
    <row r="28" spans="1:11" s="134" customFormat="1" ht="15">
      <c r="A28" s="45">
        <v>21</v>
      </c>
      <c r="B28" s="388"/>
      <c r="C28" s="297"/>
      <c r="D28" s="212"/>
      <c r="E28" s="298"/>
      <c r="F28" s="298"/>
      <c r="G28" s="299"/>
      <c r="H28" s="299"/>
      <c r="I28" s="299"/>
      <c r="J28" s="300"/>
      <c r="K28" s="188"/>
    </row>
    <row r="29" spans="1:11" s="134" customFormat="1" ht="15">
      <c r="A29" s="45">
        <v>22</v>
      </c>
      <c r="B29" s="388"/>
      <c r="C29" s="297"/>
      <c r="D29" s="212"/>
      <c r="E29" s="298"/>
      <c r="F29" s="298"/>
      <c r="G29" s="299"/>
      <c r="H29" s="299"/>
      <c r="I29" s="299"/>
      <c r="J29" s="300"/>
      <c r="K29" s="188"/>
    </row>
    <row r="30" spans="1:11" s="134" customFormat="1" ht="15">
      <c r="A30" s="45">
        <v>23</v>
      </c>
      <c r="B30" s="388"/>
      <c r="C30" s="297"/>
      <c r="D30" s="212"/>
      <c r="E30" s="298"/>
      <c r="F30" s="298"/>
      <c r="G30" s="299"/>
      <c r="H30" s="299"/>
      <c r="I30" s="299"/>
      <c r="J30" s="300"/>
      <c r="K30" s="188"/>
    </row>
    <row r="31" spans="1:11" s="134" customFormat="1" ht="15">
      <c r="A31" s="45">
        <v>24</v>
      </c>
      <c r="B31" s="388"/>
      <c r="C31" s="297"/>
      <c r="D31" s="212"/>
      <c r="E31" s="298"/>
      <c r="F31" s="298"/>
      <c r="G31" s="299"/>
      <c r="H31" s="299"/>
      <c r="I31" s="299"/>
      <c r="J31" s="300"/>
      <c r="K31" s="188"/>
    </row>
    <row r="32" spans="1:11" s="134" customFormat="1" ht="15">
      <c r="A32" s="45">
        <v>25</v>
      </c>
      <c r="B32" s="388"/>
      <c r="C32" s="297"/>
      <c r="D32" s="212"/>
      <c r="E32" s="298"/>
      <c r="F32" s="298"/>
      <c r="G32" s="299"/>
      <c r="H32" s="299"/>
      <c r="I32" s="299"/>
      <c r="J32" s="300"/>
      <c r="K32" s="188"/>
    </row>
    <row r="33" spans="1:11" s="134" customFormat="1" ht="15.75" thickBot="1">
      <c r="A33" s="46">
        <v>26</v>
      </c>
      <c r="B33" s="389"/>
      <c r="C33" s="301"/>
      <c r="D33" s="213"/>
      <c r="E33" s="302"/>
      <c r="F33" s="302"/>
      <c r="G33" s="303"/>
      <c r="H33" s="303"/>
      <c r="I33" s="303"/>
      <c r="J33" s="304"/>
      <c r="K33" s="190"/>
    </row>
    <row r="34" spans="1:11" s="134" customFormat="1" ht="15">
      <c r="A34" s="44">
        <v>27</v>
      </c>
      <c r="B34" s="390"/>
      <c r="C34" s="305"/>
      <c r="D34" s="365"/>
      <c r="E34" s="306"/>
      <c r="F34" s="306"/>
      <c r="G34" s="307"/>
      <c r="H34" s="307"/>
      <c r="I34" s="307"/>
      <c r="J34" s="308"/>
      <c r="K34" s="309"/>
    </row>
    <row r="35" spans="1:11" s="134" customFormat="1" ht="15">
      <c r="A35" s="45">
        <v>28</v>
      </c>
      <c r="B35" s="388"/>
      <c r="C35" s="297"/>
      <c r="D35" s="212"/>
      <c r="E35" s="298"/>
      <c r="F35" s="298"/>
      <c r="G35" s="299"/>
      <c r="H35" s="299"/>
      <c r="I35" s="299"/>
      <c r="J35" s="300"/>
      <c r="K35" s="188"/>
    </row>
    <row r="36" spans="1:11" s="134" customFormat="1" ht="15">
      <c r="A36" s="45">
        <v>29</v>
      </c>
      <c r="B36" s="388"/>
      <c r="C36" s="297"/>
      <c r="D36" s="212"/>
      <c r="E36" s="298"/>
      <c r="F36" s="298"/>
      <c r="G36" s="299"/>
      <c r="H36" s="299"/>
      <c r="I36" s="299"/>
      <c r="J36" s="300"/>
      <c r="K36" s="188"/>
    </row>
    <row r="37" spans="1:11" s="134" customFormat="1" ht="15">
      <c r="A37" s="45">
        <v>30</v>
      </c>
      <c r="B37" s="388"/>
      <c r="C37" s="297"/>
      <c r="D37" s="212"/>
      <c r="E37" s="298"/>
      <c r="F37" s="298"/>
      <c r="G37" s="299"/>
      <c r="H37" s="299"/>
      <c r="I37" s="299"/>
      <c r="J37" s="300"/>
      <c r="K37" s="188"/>
    </row>
    <row r="38" spans="1:11" s="134" customFormat="1" ht="15">
      <c r="A38" s="45">
        <v>31</v>
      </c>
      <c r="B38" s="388"/>
      <c r="C38" s="297"/>
      <c r="D38" s="212"/>
      <c r="E38" s="298"/>
      <c r="F38" s="298"/>
      <c r="G38" s="299"/>
      <c r="H38" s="299"/>
      <c r="I38" s="299"/>
      <c r="J38" s="300"/>
      <c r="K38" s="188"/>
    </row>
    <row r="39" spans="1:11" s="134" customFormat="1" ht="15">
      <c r="A39" s="45">
        <v>32</v>
      </c>
      <c r="B39" s="388"/>
      <c r="C39" s="297"/>
      <c r="D39" s="212"/>
      <c r="E39" s="298"/>
      <c r="F39" s="298"/>
      <c r="G39" s="299"/>
      <c r="H39" s="299"/>
      <c r="I39" s="299"/>
      <c r="J39" s="300"/>
      <c r="K39" s="188"/>
    </row>
    <row r="40" spans="1:11" s="134" customFormat="1" ht="15">
      <c r="A40" s="45">
        <v>33</v>
      </c>
      <c r="B40" s="388"/>
      <c r="C40" s="297"/>
      <c r="D40" s="212"/>
      <c r="E40" s="298"/>
      <c r="F40" s="298"/>
      <c r="G40" s="299"/>
      <c r="H40" s="299"/>
      <c r="I40" s="299"/>
      <c r="J40" s="300"/>
      <c r="K40" s="188"/>
    </row>
    <row r="41" spans="1:11" s="134" customFormat="1" ht="15">
      <c r="A41" s="45">
        <v>34</v>
      </c>
      <c r="B41" s="388"/>
      <c r="C41" s="297"/>
      <c r="D41" s="212"/>
      <c r="E41" s="298"/>
      <c r="F41" s="298"/>
      <c r="G41" s="299"/>
      <c r="H41" s="299"/>
      <c r="I41" s="299"/>
      <c r="J41" s="300"/>
      <c r="K41" s="188"/>
    </row>
    <row r="42" spans="1:11" s="134" customFormat="1" ht="15">
      <c r="A42" s="45">
        <v>35</v>
      </c>
      <c r="B42" s="388"/>
      <c r="C42" s="297"/>
      <c r="D42" s="212"/>
      <c r="E42" s="298"/>
      <c r="F42" s="298"/>
      <c r="G42" s="299"/>
      <c r="H42" s="299"/>
      <c r="I42" s="299"/>
      <c r="J42" s="300"/>
      <c r="K42" s="188"/>
    </row>
    <row r="43" spans="1:11" s="134" customFormat="1" ht="15">
      <c r="A43" s="45">
        <v>36</v>
      </c>
      <c r="B43" s="388"/>
      <c r="C43" s="297"/>
      <c r="D43" s="212"/>
      <c r="E43" s="298"/>
      <c r="F43" s="298"/>
      <c r="G43" s="299"/>
      <c r="H43" s="299"/>
      <c r="I43" s="299"/>
      <c r="J43" s="300"/>
      <c r="K43" s="188"/>
    </row>
    <row r="44" spans="1:11" s="134" customFormat="1" ht="15">
      <c r="A44" s="45">
        <v>37</v>
      </c>
      <c r="B44" s="388"/>
      <c r="C44" s="297"/>
      <c r="D44" s="212"/>
      <c r="E44" s="298"/>
      <c r="F44" s="298"/>
      <c r="G44" s="299"/>
      <c r="H44" s="299"/>
      <c r="I44" s="299"/>
      <c r="J44" s="300"/>
      <c r="K44" s="188"/>
    </row>
    <row r="45" spans="1:11" s="134" customFormat="1" ht="15">
      <c r="A45" s="45">
        <v>38</v>
      </c>
      <c r="B45" s="388"/>
      <c r="C45" s="297"/>
      <c r="D45" s="212"/>
      <c r="E45" s="298"/>
      <c r="F45" s="298"/>
      <c r="G45" s="299"/>
      <c r="H45" s="299"/>
      <c r="I45" s="299"/>
      <c r="J45" s="300"/>
      <c r="K45" s="188"/>
    </row>
    <row r="46" spans="1:11" s="134" customFormat="1" ht="15">
      <c r="A46" s="45">
        <v>39</v>
      </c>
      <c r="B46" s="388"/>
      <c r="C46" s="297"/>
      <c r="D46" s="212"/>
      <c r="E46" s="298"/>
      <c r="F46" s="298"/>
      <c r="G46" s="299"/>
      <c r="H46" s="299"/>
      <c r="I46" s="299"/>
      <c r="J46" s="300"/>
      <c r="K46" s="188"/>
    </row>
    <row r="47" spans="1:11" s="134" customFormat="1" ht="15">
      <c r="A47" s="45">
        <v>40</v>
      </c>
      <c r="B47" s="388"/>
      <c r="C47" s="297"/>
      <c r="D47" s="212"/>
      <c r="E47" s="298"/>
      <c r="F47" s="298"/>
      <c r="G47" s="299"/>
      <c r="H47" s="299"/>
      <c r="I47" s="299"/>
      <c r="J47" s="300"/>
      <c r="K47" s="188"/>
    </row>
    <row r="48" spans="1:11" s="134" customFormat="1" ht="15">
      <c r="A48" s="45">
        <v>41</v>
      </c>
      <c r="B48" s="388"/>
      <c r="C48" s="297"/>
      <c r="D48" s="212"/>
      <c r="E48" s="298"/>
      <c r="F48" s="298"/>
      <c r="G48" s="299"/>
      <c r="H48" s="299"/>
      <c r="I48" s="299"/>
      <c r="J48" s="300"/>
      <c r="K48" s="188"/>
    </row>
    <row r="49" spans="1:11" s="134" customFormat="1" ht="15">
      <c r="A49" s="45">
        <v>42</v>
      </c>
      <c r="B49" s="388"/>
      <c r="C49" s="297"/>
      <c r="D49" s="212"/>
      <c r="E49" s="298"/>
      <c r="F49" s="298"/>
      <c r="G49" s="299"/>
      <c r="H49" s="299"/>
      <c r="I49" s="299"/>
      <c r="J49" s="300"/>
      <c r="K49" s="188"/>
    </row>
    <row r="50" spans="1:11" s="134" customFormat="1" ht="15">
      <c r="A50" s="45">
        <v>43</v>
      </c>
      <c r="B50" s="388"/>
      <c r="C50" s="297"/>
      <c r="D50" s="212"/>
      <c r="E50" s="298"/>
      <c r="F50" s="298"/>
      <c r="G50" s="299"/>
      <c r="H50" s="299"/>
      <c r="I50" s="299"/>
      <c r="J50" s="300"/>
      <c r="K50" s="188"/>
    </row>
    <row r="51" spans="1:11" s="134" customFormat="1" ht="15">
      <c r="A51" s="45">
        <v>44</v>
      </c>
      <c r="B51" s="388"/>
      <c r="C51" s="297"/>
      <c r="D51" s="212"/>
      <c r="E51" s="298"/>
      <c r="F51" s="298"/>
      <c r="G51" s="299"/>
      <c r="H51" s="299"/>
      <c r="I51" s="299"/>
      <c r="J51" s="300"/>
      <c r="K51" s="188"/>
    </row>
    <row r="52" spans="1:11" s="134" customFormat="1" ht="15">
      <c r="A52" s="45">
        <v>45</v>
      </c>
      <c r="B52" s="388"/>
      <c r="C52" s="297"/>
      <c r="D52" s="212"/>
      <c r="E52" s="298"/>
      <c r="F52" s="298"/>
      <c r="G52" s="299"/>
      <c r="H52" s="299"/>
      <c r="I52" s="299"/>
      <c r="J52" s="300"/>
      <c r="K52" s="188"/>
    </row>
    <row r="53" spans="1:11" s="134" customFormat="1" ht="15">
      <c r="A53" s="45">
        <v>46</v>
      </c>
      <c r="B53" s="388"/>
      <c r="C53" s="297"/>
      <c r="D53" s="212"/>
      <c r="E53" s="298"/>
      <c r="F53" s="298"/>
      <c r="G53" s="299"/>
      <c r="H53" s="299"/>
      <c r="I53" s="299"/>
      <c r="J53" s="300"/>
      <c r="K53" s="188"/>
    </row>
    <row r="54" spans="1:11" s="134" customFormat="1" ht="15">
      <c r="A54" s="45">
        <v>47</v>
      </c>
      <c r="B54" s="388"/>
      <c r="C54" s="297"/>
      <c r="D54" s="212"/>
      <c r="E54" s="298"/>
      <c r="F54" s="298"/>
      <c r="G54" s="299"/>
      <c r="H54" s="299"/>
      <c r="I54" s="299"/>
      <c r="J54" s="300"/>
      <c r="K54" s="188"/>
    </row>
    <row r="55" spans="1:11" s="134" customFormat="1" ht="15">
      <c r="A55" s="45">
        <v>48</v>
      </c>
      <c r="B55" s="388"/>
      <c r="C55" s="297"/>
      <c r="D55" s="212"/>
      <c r="E55" s="298"/>
      <c r="F55" s="298"/>
      <c r="G55" s="299"/>
      <c r="H55" s="299"/>
      <c r="I55" s="299"/>
      <c r="J55" s="300"/>
      <c r="K55" s="188"/>
    </row>
    <row r="56" spans="1:11" s="134" customFormat="1" ht="15">
      <c r="A56" s="45">
        <v>49</v>
      </c>
      <c r="B56" s="388"/>
      <c r="C56" s="297"/>
      <c r="D56" s="212"/>
      <c r="E56" s="298"/>
      <c r="F56" s="298"/>
      <c r="G56" s="299"/>
      <c r="H56" s="299"/>
      <c r="I56" s="299"/>
      <c r="J56" s="300"/>
      <c r="K56" s="188"/>
    </row>
    <row r="57" spans="1:11" ht="15">
      <c r="A57" s="45">
        <v>50</v>
      </c>
      <c r="B57" s="388"/>
      <c r="C57" s="297"/>
      <c r="D57" s="212"/>
      <c r="E57" s="298"/>
      <c r="F57" s="298"/>
      <c r="G57" s="299"/>
      <c r="H57" s="299"/>
      <c r="I57" s="299"/>
      <c r="J57" s="300"/>
      <c r="K57" s="188"/>
    </row>
    <row r="58" spans="1:11" ht="15">
      <c r="A58" s="45">
        <v>51</v>
      </c>
      <c r="B58" s="388"/>
      <c r="C58" s="297"/>
      <c r="D58" s="212"/>
      <c r="E58" s="298"/>
      <c r="F58" s="298"/>
      <c r="G58" s="299"/>
      <c r="H58" s="299"/>
      <c r="I58" s="299"/>
      <c r="J58" s="300"/>
      <c r="K58" s="188"/>
    </row>
    <row r="59" spans="1:11" ht="15">
      <c r="A59" s="45">
        <v>52</v>
      </c>
      <c r="B59" s="388"/>
      <c r="C59" s="297"/>
      <c r="D59" s="212"/>
      <c r="E59" s="298"/>
      <c r="F59" s="298"/>
      <c r="G59" s="299"/>
      <c r="H59" s="299"/>
      <c r="I59" s="299"/>
      <c r="J59" s="300"/>
      <c r="K59" s="188"/>
    </row>
    <row r="60" spans="1:11" ht="15.75" thickBot="1">
      <c r="A60" s="46">
        <v>53</v>
      </c>
      <c r="B60" s="389"/>
      <c r="C60" s="301"/>
      <c r="D60" s="213"/>
      <c r="E60" s="302"/>
      <c r="F60" s="302"/>
      <c r="G60" s="303"/>
      <c r="H60" s="303"/>
      <c r="I60" s="303"/>
      <c r="J60" s="304"/>
      <c r="K60" s="190"/>
    </row>
  </sheetData>
  <sheetProtection password="EB3C" sheet="1" selectLockedCells="1"/>
  <mergeCells count="12">
    <mergeCell ref="D5:D6"/>
    <mergeCell ref="G5:H5"/>
    <mergeCell ref="I5:J5"/>
    <mergeCell ref="K5:K6"/>
    <mergeCell ref="A1:K1"/>
    <mergeCell ref="A3:K3"/>
    <mergeCell ref="A4:K4"/>
    <mergeCell ref="A5:A6"/>
    <mergeCell ref="B5:B6"/>
    <mergeCell ref="C5:C6"/>
    <mergeCell ref="E5:E6"/>
    <mergeCell ref="F5:F6"/>
  </mergeCells>
  <dataValidations count="3">
    <dataValidation type="list" allowBlank="1" showInputMessage="1" showErrorMessage="1" sqref="D8:D60">
      <formula1>$R$7:$R$12</formula1>
    </dataValidation>
    <dataValidation type="list" allowBlank="1" showInputMessage="1" showErrorMessage="1" sqref="E8:E60">
      <formula1>$S$7:$S$8</formula1>
    </dataValidation>
    <dataValidation type="list" allowBlank="1" showInputMessage="1" showErrorMessage="1" sqref="F8:F60">
      <formula1>$T$7:$T$8</formula1>
    </dataValidation>
  </dataValidations>
  <printOptions horizontalCentered="1"/>
  <pageMargins left="0.25" right="0.25" top="0.75" bottom="0.75" header="0.3" footer="0.3"/>
  <pageSetup horizontalDpi="600" verticalDpi="600" orientation="landscape" scale="9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rowBreaks count="1" manualBreakCount="1">
    <brk id="3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9.421875" style="1" customWidth="1"/>
    <col min="3" max="9" width="11.14062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4" s="7" customFormat="1" ht="14.25">
      <c r="A3" s="603" t="s">
        <v>306</v>
      </c>
      <c r="B3" s="603"/>
      <c r="C3" s="433"/>
      <c r="D3" s="433"/>
    </row>
    <row r="4" ht="15.75" thickBot="1"/>
    <row r="5" spans="1:9" s="2" customFormat="1" ht="15">
      <c r="A5" s="605" t="s">
        <v>3</v>
      </c>
      <c r="B5" s="607" t="s">
        <v>12</v>
      </c>
      <c r="C5" s="668" t="s">
        <v>0</v>
      </c>
      <c r="D5" s="665" t="s">
        <v>393</v>
      </c>
      <c r="E5" s="666"/>
      <c r="F5" s="667"/>
      <c r="G5" s="666" t="s">
        <v>393</v>
      </c>
      <c r="H5" s="666"/>
      <c r="I5" s="667"/>
    </row>
    <row r="6" spans="1:9" s="2" customFormat="1" ht="15.75" thickBot="1">
      <c r="A6" s="606"/>
      <c r="B6" s="608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21</v>
      </c>
      <c r="C7" s="4"/>
      <c r="D7" s="200"/>
      <c r="E7" s="200"/>
      <c r="F7" s="201"/>
      <c r="G7" s="200"/>
      <c r="H7" s="200"/>
      <c r="I7" s="201"/>
    </row>
    <row r="8" spans="1:9" s="2" customFormat="1" ht="15">
      <c r="A8" s="10">
        <v>1</v>
      </c>
      <c r="B8" s="11" t="s">
        <v>175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11" t="s">
        <v>385</v>
      </c>
      <c r="C9" s="204">
        <v>0.65</v>
      </c>
      <c r="D9" s="413"/>
      <c r="E9" s="413"/>
      <c r="F9" s="472"/>
      <c r="G9" s="473"/>
      <c r="H9" s="413"/>
      <c r="I9" s="472"/>
    </row>
    <row r="10" spans="1:9" s="2" customFormat="1" ht="15">
      <c r="A10" s="10">
        <v>3</v>
      </c>
      <c r="B10" s="11" t="s">
        <v>387</v>
      </c>
      <c r="C10" s="204">
        <v>0.15</v>
      </c>
      <c r="D10" s="413"/>
      <c r="E10" s="413"/>
      <c r="F10" s="472"/>
      <c r="G10" s="473"/>
      <c r="H10" s="413"/>
      <c r="I10" s="472"/>
    </row>
    <row r="11" spans="1:9" s="2" customFormat="1" ht="15">
      <c r="A11" s="10">
        <v>4</v>
      </c>
      <c r="B11" s="11" t="s">
        <v>388</v>
      </c>
      <c r="C11" s="204">
        <v>0.15</v>
      </c>
      <c r="D11" s="413"/>
      <c r="E11" s="413"/>
      <c r="F11" s="472"/>
      <c r="G11" s="473"/>
      <c r="H11" s="413"/>
      <c r="I11" s="472"/>
    </row>
    <row r="12" spans="1:9" s="2" customFormat="1" ht="15">
      <c r="A12" s="26">
        <v>5</v>
      </c>
      <c r="B12" s="11" t="s">
        <v>389</v>
      </c>
      <c r="C12" s="197">
        <v>0.05</v>
      </c>
      <c r="D12" s="480"/>
      <c r="E12" s="480"/>
      <c r="F12" s="481"/>
      <c r="G12" s="484"/>
      <c r="H12" s="480"/>
      <c r="I12" s="481"/>
    </row>
    <row r="13" spans="1:9" s="2" customFormat="1" ht="15">
      <c r="A13" s="23"/>
      <c r="B13" s="52" t="s">
        <v>18</v>
      </c>
      <c r="C13" s="18"/>
      <c r="D13" s="200"/>
      <c r="E13" s="200"/>
      <c r="F13" s="201"/>
      <c r="G13" s="200"/>
      <c r="H13" s="200"/>
      <c r="I13" s="201"/>
    </row>
    <row r="14" spans="1:9" s="2" customFormat="1" ht="15">
      <c r="A14" s="10">
        <v>6</v>
      </c>
      <c r="B14" s="27" t="s">
        <v>110</v>
      </c>
      <c r="C14" s="31">
        <v>250</v>
      </c>
      <c r="D14" s="79"/>
      <c r="E14" s="79"/>
      <c r="F14" s="219"/>
      <c r="G14" s="485"/>
      <c r="H14" s="79"/>
      <c r="I14" s="219"/>
    </row>
    <row r="15" spans="1:9" s="2" customFormat="1" ht="15">
      <c r="A15" s="10">
        <v>7</v>
      </c>
      <c r="B15" s="11" t="s">
        <v>111</v>
      </c>
      <c r="C15" s="22">
        <v>7</v>
      </c>
      <c r="D15" s="75"/>
      <c r="E15" s="75"/>
      <c r="F15" s="218"/>
      <c r="G15" s="453"/>
      <c r="H15" s="75"/>
      <c r="I15" s="218"/>
    </row>
    <row r="16" spans="1:9" s="2" customFormat="1" ht="15">
      <c r="A16" s="10">
        <v>8</v>
      </c>
      <c r="B16" s="11" t="s">
        <v>338</v>
      </c>
      <c r="C16" s="120">
        <v>240</v>
      </c>
      <c r="D16" s="79"/>
      <c r="E16" s="79"/>
      <c r="F16" s="219"/>
      <c r="G16" s="485"/>
      <c r="H16" s="79"/>
      <c r="I16" s="219"/>
    </row>
    <row r="17" spans="1:9" s="2" customFormat="1" ht="15">
      <c r="A17" s="10">
        <v>9</v>
      </c>
      <c r="B17" s="11" t="s">
        <v>339</v>
      </c>
      <c r="C17" s="22">
        <v>5</v>
      </c>
      <c r="D17" s="75"/>
      <c r="E17" s="75"/>
      <c r="F17" s="218"/>
      <c r="G17" s="453"/>
      <c r="H17" s="75"/>
      <c r="I17" s="218"/>
    </row>
    <row r="18" spans="1:9" s="2" customFormat="1" ht="15">
      <c r="A18" s="10">
        <v>10</v>
      </c>
      <c r="B18" s="11" t="s">
        <v>340</v>
      </c>
      <c r="C18" s="22">
        <v>1</v>
      </c>
      <c r="D18" s="75"/>
      <c r="E18" s="75"/>
      <c r="F18" s="218"/>
      <c r="G18" s="453"/>
      <c r="H18" s="75"/>
      <c r="I18" s="218"/>
    </row>
    <row r="19" spans="1:9" s="2" customFormat="1" ht="15">
      <c r="A19" s="10">
        <v>11</v>
      </c>
      <c r="B19" s="11" t="s">
        <v>74</v>
      </c>
      <c r="C19" s="120">
        <v>1500</v>
      </c>
      <c r="D19" s="79"/>
      <c r="E19" s="79"/>
      <c r="F19" s="219"/>
      <c r="G19" s="485"/>
      <c r="H19" s="79"/>
      <c r="I19" s="219"/>
    </row>
    <row r="20" spans="1:9" s="2" customFormat="1" ht="15">
      <c r="A20" s="10">
        <v>12</v>
      </c>
      <c r="B20" s="11" t="s">
        <v>382</v>
      </c>
      <c r="C20" s="202">
        <v>22500</v>
      </c>
      <c r="D20" s="183"/>
      <c r="E20" s="183"/>
      <c r="F20" s="461"/>
      <c r="G20" s="486"/>
      <c r="H20" s="183"/>
      <c r="I20" s="461"/>
    </row>
    <row r="21" spans="1:9" s="2" customFormat="1" ht="15">
      <c r="A21" s="10">
        <v>13</v>
      </c>
      <c r="B21" s="11" t="s">
        <v>260</v>
      </c>
      <c r="C21" s="54">
        <v>15</v>
      </c>
      <c r="D21" s="479">
        <f aca="true" t="shared" si="0" ref="D21:I21">IF(ISBLANK(D19),"",ROUND(D20/D19,2))</f>
      </c>
      <c r="E21" s="479">
        <f t="shared" si="0"/>
      </c>
      <c r="F21" s="391">
        <f t="shared" si="0"/>
      </c>
      <c r="G21" s="487">
        <f t="shared" si="0"/>
      </c>
      <c r="H21" s="479">
        <f t="shared" si="0"/>
      </c>
      <c r="I21" s="391">
        <f t="shared" si="0"/>
      </c>
    </row>
    <row r="22" spans="1:9" s="2" customFormat="1" ht="15">
      <c r="A22" s="10">
        <v>14</v>
      </c>
      <c r="B22" s="27" t="s">
        <v>101</v>
      </c>
      <c r="C22" s="194">
        <v>6000</v>
      </c>
      <c r="D22" s="183"/>
      <c r="E22" s="183"/>
      <c r="F22" s="461"/>
      <c r="G22" s="486"/>
      <c r="H22" s="183"/>
      <c r="I22" s="461"/>
    </row>
    <row r="23" spans="1:9" s="2" customFormat="1" ht="15">
      <c r="A23" s="15">
        <v>15</v>
      </c>
      <c r="B23" s="27" t="s">
        <v>261</v>
      </c>
      <c r="C23" s="194">
        <v>4800</v>
      </c>
      <c r="D23" s="482"/>
      <c r="E23" s="482"/>
      <c r="F23" s="483"/>
      <c r="G23" s="488"/>
      <c r="H23" s="482"/>
      <c r="I23" s="483"/>
    </row>
    <row r="24" spans="1:9" s="2" customFormat="1" ht="15">
      <c r="A24" s="23"/>
      <c r="B24" s="52" t="s">
        <v>14</v>
      </c>
      <c r="C24" s="18"/>
      <c r="D24" s="200"/>
      <c r="E24" s="200"/>
      <c r="F24" s="201"/>
      <c r="G24" s="200"/>
      <c r="H24" s="200"/>
      <c r="I24" s="201"/>
    </row>
    <row r="25" spans="1:9" s="2" customFormat="1" ht="30">
      <c r="A25" s="10">
        <v>16</v>
      </c>
      <c r="B25" s="121" t="s">
        <v>303</v>
      </c>
      <c r="C25" s="12">
        <v>3</v>
      </c>
      <c r="D25" s="70"/>
      <c r="E25" s="70"/>
      <c r="F25" s="13"/>
      <c r="G25" s="451"/>
      <c r="H25" s="70"/>
      <c r="I25" s="13"/>
    </row>
    <row r="26" spans="1:9" s="2" customFormat="1" ht="30">
      <c r="A26" s="26">
        <v>17</v>
      </c>
      <c r="B26" s="311" t="s">
        <v>341</v>
      </c>
      <c r="C26" s="478">
        <v>550</v>
      </c>
      <c r="D26" s="79"/>
      <c r="E26" s="79"/>
      <c r="F26" s="219"/>
      <c r="G26" s="485"/>
      <c r="H26" s="79"/>
      <c r="I26" s="219"/>
    </row>
    <row r="27" spans="1:9" s="2" customFormat="1" ht="15">
      <c r="A27" s="26">
        <v>18</v>
      </c>
      <c r="B27" s="33" t="s">
        <v>126</v>
      </c>
      <c r="C27" s="31">
        <v>6</v>
      </c>
      <c r="D27" s="70"/>
      <c r="E27" s="70"/>
      <c r="F27" s="13"/>
      <c r="G27" s="451"/>
      <c r="H27" s="70"/>
      <c r="I27" s="13"/>
    </row>
    <row r="28" spans="1:9" s="2" customFormat="1" ht="15">
      <c r="A28" s="10">
        <v>19</v>
      </c>
      <c r="B28" s="33" t="s">
        <v>124</v>
      </c>
      <c r="C28" s="202">
        <v>38000</v>
      </c>
      <c r="D28" s="183"/>
      <c r="E28" s="183"/>
      <c r="F28" s="461"/>
      <c r="G28" s="486"/>
      <c r="H28" s="183"/>
      <c r="I28" s="461"/>
    </row>
    <row r="29" spans="1:9" s="2" customFormat="1" ht="15">
      <c r="A29" s="221">
        <v>20</v>
      </c>
      <c r="B29" s="222" t="s">
        <v>125</v>
      </c>
      <c r="C29" s="223">
        <v>450</v>
      </c>
      <c r="D29" s="482"/>
      <c r="E29" s="482"/>
      <c r="F29" s="483"/>
      <c r="G29" s="488"/>
      <c r="H29" s="482"/>
      <c r="I29" s="483"/>
    </row>
    <row r="30" spans="1:9" s="14" customFormat="1" ht="15">
      <c r="A30" s="23"/>
      <c r="B30" s="17" t="s">
        <v>223</v>
      </c>
      <c r="C30" s="18"/>
      <c r="D30" s="200"/>
      <c r="E30" s="200"/>
      <c r="F30" s="201"/>
      <c r="G30" s="200"/>
      <c r="H30" s="200"/>
      <c r="I30" s="201"/>
    </row>
    <row r="31" spans="1:9" s="14" customFormat="1" ht="15">
      <c r="A31" s="10">
        <v>21</v>
      </c>
      <c r="B31" s="21" t="s">
        <v>10</v>
      </c>
      <c r="C31" s="24">
        <v>35</v>
      </c>
      <c r="D31" s="75"/>
      <c r="E31" s="75"/>
      <c r="F31" s="218"/>
      <c r="G31" s="453"/>
      <c r="H31" s="75"/>
      <c r="I31" s="218"/>
    </row>
    <row r="32" spans="1:9" s="14" customFormat="1" ht="15">
      <c r="A32" s="10">
        <v>22</v>
      </c>
      <c r="B32" s="33" t="s">
        <v>176</v>
      </c>
      <c r="C32" s="22">
        <v>31.25</v>
      </c>
      <c r="D32" s="75"/>
      <c r="E32" s="75"/>
      <c r="F32" s="218"/>
      <c r="G32" s="453"/>
      <c r="H32" s="75"/>
      <c r="I32" s="218"/>
    </row>
    <row r="33" spans="1:9" s="14" customFormat="1" ht="15">
      <c r="A33" s="10">
        <v>23</v>
      </c>
      <c r="B33" s="33" t="s">
        <v>116</v>
      </c>
      <c r="C33" s="22">
        <v>0</v>
      </c>
      <c r="D33" s="75"/>
      <c r="E33" s="75"/>
      <c r="F33" s="218"/>
      <c r="G33" s="453"/>
      <c r="H33" s="75"/>
      <c r="I33" s="218"/>
    </row>
    <row r="34" spans="1:9" s="14" customFormat="1" ht="15">
      <c r="A34" s="10">
        <v>24</v>
      </c>
      <c r="B34" s="33" t="s">
        <v>342</v>
      </c>
      <c r="C34" s="22">
        <v>0.75</v>
      </c>
      <c r="D34" s="75"/>
      <c r="E34" s="75"/>
      <c r="F34" s="218"/>
      <c r="G34" s="453"/>
      <c r="H34" s="75"/>
      <c r="I34" s="218"/>
    </row>
    <row r="35" spans="1:9" s="14" customFormat="1" ht="15">
      <c r="A35" s="10">
        <v>25</v>
      </c>
      <c r="B35" s="33" t="s">
        <v>224</v>
      </c>
      <c r="C35" s="22">
        <v>0.5</v>
      </c>
      <c r="D35" s="75"/>
      <c r="E35" s="75"/>
      <c r="F35" s="218"/>
      <c r="G35" s="453"/>
      <c r="H35" s="75"/>
      <c r="I35" s="218"/>
    </row>
    <row r="36" spans="1:9" s="14" customFormat="1" ht="15">
      <c r="A36" s="10">
        <v>26</v>
      </c>
      <c r="B36" s="33" t="s">
        <v>100</v>
      </c>
      <c r="C36" s="22">
        <v>0.75</v>
      </c>
      <c r="D36" s="75"/>
      <c r="E36" s="75"/>
      <c r="F36" s="218"/>
      <c r="G36" s="453"/>
      <c r="H36" s="75"/>
      <c r="I36" s="218"/>
    </row>
    <row r="37" spans="1:9" s="14" customFormat="1" ht="15">
      <c r="A37" s="10">
        <v>27</v>
      </c>
      <c r="B37" s="34" t="s">
        <v>9</v>
      </c>
      <c r="C37" s="22">
        <v>0.75</v>
      </c>
      <c r="D37" s="75"/>
      <c r="E37" s="75"/>
      <c r="F37" s="218"/>
      <c r="G37" s="453"/>
      <c r="H37" s="75"/>
      <c r="I37" s="218"/>
    </row>
    <row r="38" spans="1:9" s="14" customFormat="1" ht="15">
      <c r="A38" s="10">
        <v>28</v>
      </c>
      <c r="B38" s="33" t="s">
        <v>20</v>
      </c>
      <c r="C38" s="22">
        <v>0.5</v>
      </c>
      <c r="D38" s="75"/>
      <c r="E38" s="75"/>
      <c r="F38" s="218"/>
      <c r="G38" s="453"/>
      <c r="H38" s="75"/>
      <c r="I38" s="218"/>
    </row>
    <row r="39" spans="1:9" s="14" customFormat="1" ht="15">
      <c r="A39" s="10">
        <v>29</v>
      </c>
      <c r="B39" s="33" t="s">
        <v>19</v>
      </c>
      <c r="C39" s="22">
        <v>0.5</v>
      </c>
      <c r="D39" s="75"/>
      <c r="E39" s="75"/>
      <c r="F39" s="218"/>
      <c r="G39" s="453"/>
      <c r="H39" s="75"/>
      <c r="I39" s="218"/>
    </row>
    <row r="40" spans="1:9" s="14" customFormat="1" ht="15">
      <c r="A40" s="10">
        <v>30</v>
      </c>
      <c r="B40" s="174" t="s">
        <v>73</v>
      </c>
      <c r="C40" s="22">
        <v>0</v>
      </c>
      <c r="D40" s="75"/>
      <c r="E40" s="75"/>
      <c r="F40" s="218"/>
      <c r="G40" s="453"/>
      <c r="H40" s="75"/>
      <c r="I40" s="218"/>
    </row>
    <row r="41" spans="1:9" s="14" customFormat="1" ht="15">
      <c r="A41" s="10">
        <v>31</v>
      </c>
      <c r="B41" s="174" t="s">
        <v>73</v>
      </c>
      <c r="C41" s="22">
        <v>0</v>
      </c>
      <c r="D41" s="75"/>
      <c r="E41" s="75"/>
      <c r="F41" s="218"/>
      <c r="G41" s="453"/>
      <c r="H41" s="75"/>
      <c r="I41" s="218"/>
    </row>
    <row r="42" spans="1:9" s="14" customFormat="1" ht="15">
      <c r="A42" s="10">
        <v>32</v>
      </c>
      <c r="B42" s="174" t="s">
        <v>73</v>
      </c>
      <c r="C42" s="22">
        <v>0</v>
      </c>
      <c r="D42" s="75"/>
      <c r="E42" s="75"/>
      <c r="F42" s="218"/>
      <c r="G42" s="453"/>
      <c r="H42" s="75"/>
      <c r="I42" s="218"/>
    </row>
    <row r="43" spans="1:9" s="14" customFormat="1" ht="15.75" thickBot="1">
      <c r="A43" s="36">
        <v>33</v>
      </c>
      <c r="B43" s="195" t="s">
        <v>390</v>
      </c>
      <c r="C43" s="193" t="str">
        <f aca="true" t="shared" si="1" ref="C43:I43">IF(C31=SUM(C32:C42),"Yes","No")</f>
        <v>Yes</v>
      </c>
      <c r="D43" s="420" t="str">
        <f t="shared" si="1"/>
        <v>Yes</v>
      </c>
      <c r="E43" s="420" t="str">
        <f t="shared" si="1"/>
        <v>Yes</v>
      </c>
      <c r="F43" s="220" t="str">
        <f t="shared" si="1"/>
        <v>Yes</v>
      </c>
      <c r="G43" s="489" t="str">
        <f t="shared" si="1"/>
        <v>Yes</v>
      </c>
      <c r="H43" s="420" t="str">
        <f t="shared" si="1"/>
        <v>Yes</v>
      </c>
      <c r="I43" s="220" t="str">
        <f t="shared" si="1"/>
        <v>Yes</v>
      </c>
    </row>
  </sheetData>
  <sheetProtection password="EB3C" sheet="1" selectLockedCells="1"/>
  <mergeCells count="7">
    <mergeCell ref="A1:B1"/>
    <mergeCell ref="D5:F5"/>
    <mergeCell ref="G5:I5"/>
    <mergeCell ref="A5:A6"/>
    <mergeCell ref="B5:B6"/>
    <mergeCell ref="C5:C6"/>
    <mergeCell ref="A3:B3"/>
  </mergeCells>
  <dataValidations count="1">
    <dataValidation allowBlank="1" showErrorMessage="1" prompt="Enter a job category that is considered to be a Behavioral Health Professional.&#10;" sqref="B14:B23 B25:B43 B8:B12"/>
  </dataValidations>
  <printOptions horizontalCentered="1"/>
  <pageMargins left="0.25" right="0.25" top="0.75" bottom="0.75" header="0.3" footer="0.3"/>
  <pageSetup horizontalDpi="600" verticalDpi="600" orientation="landscape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rowBreaks count="1" manualBreakCount="1">
    <brk id="29" max="8" man="1"/>
  </rowBreaks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6.57421875" style="1" customWidth="1"/>
    <col min="3" max="8" width="10.7109375" style="6" customWidth="1"/>
    <col min="9" max="9" width="10.7109375" style="1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8" s="7" customFormat="1" ht="9" customHeight="1">
      <c r="A2" s="28"/>
      <c r="B2" s="29"/>
      <c r="C2" s="29"/>
      <c r="D2" s="29"/>
      <c r="E2" s="29"/>
      <c r="F2" s="29"/>
      <c r="G2" s="29"/>
      <c r="H2" s="29"/>
    </row>
    <row r="3" spans="1:9" s="7" customFormat="1" ht="14.25">
      <c r="A3" s="603" t="s">
        <v>403</v>
      </c>
      <c r="B3" s="603"/>
      <c r="C3" s="28"/>
      <c r="D3" s="28"/>
      <c r="E3" s="28"/>
      <c r="F3" s="28"/>
      <c r="G3" s="28"/>
      <c r="H3" s="28"/>
      <c r="I3" s="28"/>
    </row>
    <row r="4" spans="1:9" ht="15.75" thickBot="1">
      <c r="A4" s="671" t="s">
        <v>395</v>
      </c>
      <c r="B4" s="671"/>
      <c r="C4" s="492"/>
      <c r="D4" s="492"/>
      <c r="E4" s="492"/>
      <c r="F4" s="492"/>
      <c r="G4" s="492"/>
      <c r="H4" s="492"/>
      <c r="I4" s="492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21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171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11" t="s">
        <v>385</v>
      </c>
      <c r="C9" s="204">
        <v>0.75</v>
      </c>
      <c r="D9" s="494"/>
      <c r="E9" s="494"/>
      <c r="F9" s="392"/>
      <c r="G9" s="510"/>
      <c r="H9" s="494"/>
      <c r="I9" s="392"/>
    </row>
    <row r="10" spans="1:9" s="2" customFormat="1" ht="15">
      <c r="A10" s="10">
        <v>3</v>
      </c>
      <c r="B10" s="11" t="s">
        <v>343</v>
      </c>
      <c r="C10" s="204">
        <v>0.2</v>
      </c>
      <c r="D10" s="494"/>
      <c r="E10" s="494"/>
      <c r="F10" s="392"/>
      <c r="G10" s="510"/>
      <c r="H10" s="494"/>
      <c r="I10" s="392"/>
    </row>
    <row r="11" spans="1:9" s="2" customFormat="1" ht="15">
      <c r="A11" s="26">
        <v>4</v>
      </c>
      <c r="B11" s="11" t="s">
        <v>344</v>
      </c>
      <c r="C11" s="197">
        <v>0.05</v>
      </c>
      <c r="D11" s="495"/>
      <c r="E11" s="495"/>
      <c r="F11" s="462"/>
      <c r="G11" s="511"/>
      <c r="H11" s="495"/>
      <c r="I11" s="462"/>
    </row>
    <row r="12" spans="1:9" s="2" customFormat="1" ht="15">
      <c r="A12" s="23"/>
      <c r="B12" s="52" t="s">
        <v>18</v>
      </c>
      <c r="C12" s="18"/>
      <c r="D12" s="60"/>
      <c r="E12" s="60"/>
      <c r="F12" s="493"/>
      <c r="G12" s="60"/>
      <c r="H12" s="60"/>
      <c r="I12" s="493"/>
    </row>
    <row r="13" spans="1:9" s="2" customFormat="1" ht="15">
      <c r="A13" s="10">
        <v>5</v>
      </c>
      <c r="B13" s="27" t="s">
        <v>110</v>
      </c>
      <c r="C13" s="31">
        <v>250</v>
      </c>
      <c r="D13" s="70"/>
      <c r="E13" s="70"/>
      <c r="F13" s="13"/>
      <c r="G13" s="451"/>
      <c r="H13" s="70"/>
      <c r="I13" s="13"/>
    </row>
    <row r="14" spans="1:9" s="2" customFormat="1" ht="15">
      <c r="A14" s="10">
        <v>6</v>
      </c>
      <c r="B14" s="11" t="s">
        <v>111</v>
      </c>
      <c r="C14" s="22">
        <v>7</v>
      </c>
      <c r="D14" s="498"/>
      <c r="E14" s="498"/>
      <c r="F14" s="499"/>
      <c r="G14" s="512"/>
      <c r="H14" s="498"/>
      <c r="I14" s="499"/>
    </row>
    <row r="15" spans="1:9" s="2" customFormat="1" ht="15">
      <c r="A15" s="10">
        <v>7</v>
      </c>
      <c r="B15" s="11" t="s">
        <v>345</v>
      </c>
      <c r="C15" s="120">
        <v>240</v>
      </c>
      <c r="D15" s="70"/>
      <c r="E15" s="70"/>
      <c r="F15" s="13"/>
      <c r="G15" s="451"/>
      <c r="H15" s="70"/>
      <c r="I15" s="13"/>
    </row>
    <row r="16" spans="1:9" s="2" customFormat="1" ht="15">
      <c r="A16" s="10">
        <v>8</v>
      </c>
      <c r="B16" s="27" t="s">
        <v>346</v>
      </c>
      <c r="C16" s="210">
        <v>6</v>
      </c>
      <c r="D16" s="500"/>
      <c r="E16" s="500"/>
      <c r="F16" s="501"/>
      <c r="G16" s="515"/>
      <c r="H16" s="500"/>
      <c r="I16" s="501"/>
    </row>
    <row r="17" spans="1:9" s="2" customFormat="1" ht="15">
      <c r="A17" s="10">
        <v>9</v>
      </c>
      <c r="B17" s="119" t="s">
        <v>74</v>
      </c>
      <c r="C17" s="120">
        <v>1500</v>
      </c>
      <c r="D17" s="79"/>
      <c r="E17" s="79"/>
      <c r="F17" s="219"/>
      <c r="G17" s="485"/>
      <c r="H17" s="79"/>
      <c r="I17" s="219"/>
    </row>
    <row r="18" spans="1:9" s="2" customFormat="1" ht="15">
      <c r="A18" s="10">
        <v>10</v>
      </c>
      <c r="B18" s="21" t="s">
        <v>382</v>
      </c>
      <c r="C18" s="202">
        <v>22500</v>
      </c>
      <c r="D18" s="368"/>
      <c r="E18" s="368"/>
      <c r="F18" s="364"/>
      <c r="G18" s="516"/>
      <c r="H18" s="368"/>
      <c r="I18" s="364"/>
    </row>
    <row r="19" spans="1:9" s="2" customFormat="1" ht="15">
      <c r="A19" s="15">
        <v>11</v>
      </c>
      <c r="B19" s="21" t="s">
        <v>260</v>
      </c>
      <c r="C19" s="211">
        <v>15</v>
      </c>
      <c r="D19" s="502">
        <f aca="true" t="shared" si="0" ref="D19:I19">IF(ISBLANK(D17),"",ROUND(D18/D17,2))</f>
      </c>
      <c r="E19" s="502">
        <f t="shared" si="0"/>
      </c>
      <c r="F19" s="421">
        <f t="shared" si="0"/>
      </c>
      <c r="G19" s="517">
        <f t="shared" si="0"/>
      </c>
      <c r="H19" s="502">
        <f t="shared" si="0"/>
      </c>
      <c r="I19" s="421">
        <f t="shared" si="0"/>
      </c>
    </row>
    <row r="20" spans="1:9" s="2" customFormat="1" ht="15" customHeight="1">
      <c r="A20" s="23"/>
      <c r="B20" s="52" t="s">
        <v>14</v>
      </c>
      <c r="C20" s="18"/>
      <c r="D20" s="496"/>
      <c r="E20" s="496"/>
      <c r="F20" s="497"/>
      <c r="G20" s="496"/>
      <c r="H20" s="496"/>
      <c r="I20" s="497"/>
    </row>
    <row r="21" spans="1:9" s="2" customFormat="1" ht="30">
      <c r="A21" s="10">
        <v>12</v>
      </c>
      <c r="B21" s="121" t="s">
        <v>294</v>
      </c>
      <c r="C21" s="12">
        <v>3</v>
      </c>
      <c r="D21" s="70"/>
      <c r="E21" s="70"/>
      <c r="F21" s="13"/>
      <c r="G21" s="451"/>
      <c r="H21" s="70"/>
      <c r="I21" s="13"/>
    </row>
    <row r="22" spans="1:9" s="2" customFormat="1" ht="30">
      <c r="A22" s="26">
        <v>13</v>
      </c>
      <c r="B22" s="311" t="s">
        <v>347</v>
      </c>
      <c r="C22" s="31">
        <v>350</v>
      </c>
      <c r="D22" s="70"/>
      <c r="E22" s="70"/>
      <c r="F22" s="13"/>
      <c r="G22" s="451"/>
      <c r="H22" s="70"/>
      <c r="I22" s="13"/>
    </row>
    <row r="23" spans="1:9" s="2" customFormat="1" ht="15">
      <c r="A23" s="10">
        <v>14</v>
      </c>
      <c r="B23" s="33" t="s">
        <v>126</v>
      </c>
      <c r="C23" s="31">
        <v>6</v>
      </c>
      <c r="D23" s="70"/>
      <c r="E23" s="70"/>
      <c r="F23" s="13"/>
      <c r="G23" s="451"/>
      <c r="H23" s="70"/>
      <c r="I23" s="13"/>
    </row>
    <row r="24" spans="1:9" s="2" customFormat="1" ht="15">
      <c r="A24" s="26">
        <v>15</v>
      </c>
      <c r="B24" s="33" t="s">
        <v>124</v>
      </c>
      <c r="C24" s="202">
        <v>38000</v>
      </c>
      <c r="D24" s="183"/>
      <c r="E24" s="183"/>
      <c r="F24" s="461"/>
      <c r="G24" s="486"/>
      <c r="H24" s="183"/>
      <c r="I24" s="461"/>
    </row>
    <row r="25" spans="1:9" s="2" customFormat="1" ht="15">
      <c r="A25" s="15">
        <v>16</v>
      </c>
      <c r="B25" s="222" t="s">
        <v>125</v>
      </c>
      <c r="C25" s="223">
        <v>450</v>
      </c>
      <c r="D25" s="503"/>
      <c r="E25" s="503"/>
      <c r="F25" s="310"/>
      <c r="G25" s="514"/>
      <c r="H25" s="503"/>
      <c r="I25" s="310"/>
    </row>
    <row r="26" spans="1:9" s="14" customFormat="1" ht="15">
      <c r="A26" s="23"/>
      <c r="B26" s="17" t="s">
        <v>130</v>
      </c>
      <c r="C26" s="18"/>
      <c r="D26" s="338"/>
      <c r="E26" s="338"/>
      <c r="F26" s="63"/>
      <c r="G26" s="338"/>
      <c r="H26" s="338"/>
      <c r="I26" s="63"/>
    </row>
    <row r="27" spans="1:9" s="14" customFormat="1" ht="15">
      <c r="A27" s="10">
        <v>17</v>
      </c>
      <c r="B27" s="21" t="s">
        <v>10</v>
      </c>
      <c r="C27" s="24">
        <v>40</v>
      </c>
      <c r="D27" s="75"/>
      <c r="E27" s="75"/>
      <c r="F27" s="218"/>
      <c r="G27" s="453"/>
      <c r="H27" s="75"/>
      <c r="I27" s="218"/>
    </row>
    <row r="28" spans="1:9" s="14" customFormat="1" ht="15">
      <c r="A28" s="10">
        <v>18</v>
      </c>
      <c r="B28" s="33" t="s">
        <v>172</v>
      </c>
      <c r="C28" s="22">
        <v>22</v>
      </c>
      <c r="D28" s="71"/>
      <c r="E28" s="71"/>
      <c r="F28" s="313"/>
      <c r="G28" s="507"/>
      <c r="H28" s="71"/>
      <c r="I28" s="313"/>
    </row>
    <row r="29" spans="1:9" s="14" customFormat="1" ht="15">
      <c r="A29" s="10">
        <v>19</v>
      </c>
      <c r="B29" s="33" t="s">
        <v>116</v>
      </c>
      <c r="C29" s="22">
        <v>14</v>
      </c>
      <c r="D29" s="71"/>
      <c r="E29" s="71"/>
      <c r="F29" s="313"/>
      <c r="G29" s="507"/>
      <c r="H29" s="71"/>
      <c r="I29" s="313"/>
    </row>
    <row r="30" spans="1:9" s="14" customFormat="1" ht="15">
      <c r="A30" s="10">
        <v>20</v>
      </c>
      <c r="B30" s="33" t="s">
        <v>224</v>
      </c>
      <c r="C30" s="22">
        <v>0.5</v>
      </c>
      <c r="D30" s="71"/>
      <c r="E30" s="71"/>
      <c r="F30" s="313"/>
      <c r="G30" s="507"/>
      <c r="H30" s="71"/>
      <c r="I30" s="313"/>
    </row>
    <row r="31" spans="1:9" s="14" customFormat="1" ht="15">
      <c r="A31" s="10">
        <v>21</v>
      </c>
      <c r="B31" s="33" t="s">
        <v>100</v>
      </c>
      <c r="C31" s="22">
        <v>1</v>
      </c>
      <c r="D31" s="71"/>
      <c r="E31" s="71"/>
      <c r="F31" s="313"/>
      <c r="G31" s="507"/>
      <c r="H31" s="71"/>
      <c r="I31" s="313"/>
    </row>
    <row r="32" spans="1:9" s="14" customFormat="1" ht="15">
      <c r="A32" s="10">
        <v>22</v>
      </c>
      <c r="B32" s="34" t="s">
        <v>9</v>
      </c>
      <c r="C32" s="22">
        <v>0.5</v>
      </c>
      <c r="D32" s="71"/>
      <c r="E32" s="71"/>
      <c r="F32" s="313"/>
      <c r="G32" s="507"/>
      <c r="H32" s="71"/>
      <c r="I32" s="313"/>
    </row>
    <row r="33" spans="1:9" s="14" customFormat="1" ht="15">
      <c r="A33" s="10">
        <v>23</v>
      </c>
      <c r="B33" s="33" t="s">
        <v>20</v>
      </c>
      <c r="C33" s="22">
        <v>1</v>
      </c>
      <c r="D33" s="71"/>
      <c r="E33" s="71"/>
      <c r="F33" s="313"/>
      <c r="G33" s="507"/>
      <c r="H33" s="71"/>
      <c r="I33" s="313"/>
    </row>
    <row r="34" spans="1:9" s="14" customFormat="1" ht="15">
      <c r="A34" s="10">
        <v>24</v>
      </c>
      <c r="B34" s="33" t="s">
        <v>136</v>
      </c>
      <c r="C34" s="22">
        <v>1</v>
      </c>
      <c r="D34" s="71"/>
      <c r="E34" s="71"/>
      <c r="F34" s="313"/>
      <c r="G34" s="507"/>
      <c r="H34" s="71"/>
      <c r="I34" s="313"/>
    </row>
    <row r="35" spans="1:9" s="14" customFormat="1" ht="15">
      <c r="A35" s="10">
        <v>25</v>
      </c>
      <c r="B35" s="174" t="s">
        <v>73</v>
      </c>
      <c r="C35" s="22">
        <v>0</v>
      </c>
      <c r="D35" s="71"/>
      <c r="E35" s="71"/>
      <c r="F35" s="313"/>
      <c r="G35" s="507"/>
      <c r="H35" s="71"/>
      <c r="I35" s="313"/>
    </row>
    <row r="36" spans="1:9" s="14" customFormat="1" ht="15">
      <c r="A36" s="10">
        <v>26</v>
      </c>
      <c r="B36" s="174" t="s">
        <v>73</v>
      </c>
      <c r="C36" s="22">
        <v>0</v>
      </c>
      <c r="D36" s="71"/>
      <c r="E36" s="71"/>
      <c r="F36" s="313"/>
      <c r="G36" s="507"/>
      <c r="H36" s="71"/>
      <c r="I36" s="313"/>
    </row>
    <row r="37" spans="1:9" s="14" customFormat="1" ht="15">
      <c r="A37" s="10">
        <v>27</v>
      </c>
      <c r="B37" s="174" t="s">
        <v>73</v>
      </c>
      <c r="C37" s="22">
        <v>0</v>
      </c>
      <c r="D37" s="71"/>
      <c r="E37" s="71"/>
      <c r="F37" s="313"/>
      <c r="G37" s="507"/>
      <c r="H37" s="71"/>
      <c r="I37" s="313"/>
    </row>
    <row r="38" spans="1:9" s="14" customFormat="1" ht="15.75" thickBot="1">
      <c r="A38" s="36">
        <v>28</v>
      </c>
      <c r="B38" s="195" t="s">
        <v>386</v>
      </c>
      <c r="C38" s="193" t="str">
        <f aca="true" t="shared" si="1" ref="C38:I38">IF(C27=SUM(C28:C37),"Yes","No")</f>
        <v>Yes</v>
      </c>
      <c r="D38" s="420" t="str">
        <f t="shared" si="1"/>
        <v>Yes</v>
      </c>
      <c r="E38" s="420" t="str">
        <f t="shared" si="1"/>
        <v>Yes</v>
      </c>
      <c r="F38" s="220" t="str">
        <f t="shared" si="1"/>
        <v>Yes</v>
      </c>
      <c r="G38" s="489" t="str">
        <f t="shared" si="1"/>
        <v>Yes</v>
      </c>
      <c r="H38" s="420" t="str">
        <f t="shared" si="1"/>
        <v>Yes</v>
      </c>
      <c r="I38" s="220" t="str">
        <f t="shared" si="1"/>
        <v>Yes</v>
      </c>
    </row>
  </sheetData>
  <sheetProtection password="EB3C" sheet="1" selectLockedCells="1"/>
  <mergeCells count="8">
    <mergeCell ref="D5:F5"/>
    <mergeCell ref="G5:I5"/>
    <mergeCell ref="A3:B3"/>
    <mergeCell ref="A4:B4"/>
    <mergeCell ref="A1:B1"/>
    <mergeCell ref="A5:A6"/>
    <mergeCell ref="B5:B6"/>
    <mergeCell ref="C5:C6"/>
  </mergeCells>
  <dataValidations count="1">
    <dataValidation allowBlank="1" showErrorMessage="1" prompt="Enter a job category that is considered to be a Behavioral Health Professional.&#10;" sqref="B13:B19 B8:B11 B21:B38"/>
  </dataValidations>
  <printOptions horizontalCentered="1"/>
  <pageMargins left="0.25" right="0.25" top="0.75" bottom="0.75" header="0.3" footer="0.3"/>
  <pageSetup horizontalDpi="600" verticalDpi="600" orientation="landscape" scale="8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6.57421875" style="1" customWidth="1"/>
    <col min="3" max="8" width="10.7109375" style="6" customWidth="1"/>
    <col min="9" max="9" width="10.7109375" style="1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8" s="7" customFormat="1" ht="9" customHeight="1">
      <c r="A2" s="28"/>
      <c r="B2" s="29"/>
      <c r="C2" s="29"/>
      <c r="D2" s="29"/>
      <c r="E2" s="29"/>
      <c r="F2" s="29"/>
      <c r="G2" s="29"/>
      <c r="H2" s="29"/>
    </row>
    <row r="3" spans="1:9" s="7" customFormat="1" ht="14.25">
      <c r="A3" s="603" t="s">
        <v>424</v>
      </c>
      <c r="B3" s="603"/>
      <c r="C3" s="28"/>
      <c r="D3" s="28"/>
      <c r="E3" s="28"/>
      <c r="F3" s="28"/>
      <c r="G3" s="28"/>
      <c r="H3" s="28"/>
      <c r="I3" s="28"/>
    </row>
    <row r="4" spans="1:9" ht="15.75" thickBot="1">
      <c r="A4" s="671" t="s">
        <v>396</v>
      </c>
      <c r="B4" s="671"/>
      <c r="C4" s="492"/>
      <c r="D4" s="492"/>
      <c r="E4" s="492"/>
      <c r="F4" s="492"/>
      <c r="G4" s="492"/>
      <c r="H4" s="492"/>
      <c r="I4" s="492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21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171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11" t="s">
        <v>385</v>
      </c>
      <c r="C9" s="204">
        <v>0.75</v>
      </c>
      <c r="D9" s="494"/>
      <c r="E9" s="494"/>
      <c r="F9" s="392"/>
      <c r="G9" s="510"/>
      <c r="H9" s="494"/>
      <c r="I9" s="392"/>
    </row>
    <row r="10" spans="1:9" s="2" customFormat="1" ht="15">
      <c r="A10" s="10">
        <v>3</v>
      </c>
      <c r="B10" s="11" t="s">
        <v>343</v>
      </c>
      <c r="C10" s="204">
        <v>0.2</v>
      </c>
      <c r="D10" s="494"/>
      <c r="E10" s="494"/>
      <c r="F10" s="392"/>
      <c r="G10" s="510"/>
      <c r="H10" s="494"/>
      <c r="I10" s="392"/>
    </row>
    <row r="11" spans="1:9" s="2" customFormat="1" ht="15">
      <c r="A11" s="26">
        <v>4</v>
      </c>
      <c r="B11" s="11" t="s">
        <v>344</v>
      </c>
      <c r="C11" s="197">
        <v>0.05</v>
      </c>
      <c r="D11" s="495"/>
      <c r="E11" s="495"/>
      <c r="F11" s="462"/>
      <c r="G11" s="511"/>
      <c r="H11" s="495"/>
      <c r="I11" s="462"/>
    </row>
    <row r="12" spans="1:9" s="2" customFormat="1" ht="15">
      <c r="A12" s="23"/>
      <c r="B12" s="52" t="s">
        <v>18</v>
      </c>
      <c r="C12" s="18"/>
      <c r="D12" s="60"/>
      <c r="E12" s="60"/>
      <c r="F12" s="493"/>
      <c r="G12" s="60"/>
      <c r="H12" s="60"/>
      <c r="I12" s="493"/>
    </row>
    <row r="13" spans="1:9" s="2" customFormat="1" ht="15">
      <c r="A13" s="10">
        <v>5</v>
      </c>
      <c r="B13" s="27" t="s">
        <v>110</v>
      </c>
      <c r="C13" s="31">
        <v>250</v>
      </c>
      <c r="D13" s="70"/>
      <c r="E13" s="70"/>
      <c r="F13" s="13"/>
      <c r="G13" s="451"/>
      <c r="H13" s="70"/>
      <c r="I13" s="13"/>
    </row>
    <row r="14" spans="1:9" s="2" customFormat="1" ht="15">
      <c r="A14" s="10">
        <v>6</v>
      </c>
      <c r="B14" s="11" t="s">
        <v>111</v>
      </c>
      <c r="C14" s="22">
        <v>7</v>
      </c>
      <c r="D14" s="498"/>
      <c r="E14" s="498"/>
      <c r="F14" s="499"/>
      <c r="G14" s="512"/>
      <c r="H14" s="498"/>
      <c r="I14" s="499"/>
    </row>
    <row r="15" spans="1:9" s="2" customFormat="1" ht="15">
      <c r="A15" s="10">
        <v>7</v>
      </c>
      <c r="B15" s="11" t="s">
        <v>345</v>
      </c>
      <c r="C15" s="120">
        <v>240</v>
      </c>
      <c r="D15" s="70"/>
      <c r="E15" s="70"/>
      <c r="F15" s="13"/>
      <c r="G15" s="451"/>
      <c r="H15" s="70"/>
      <c r="I15" s="13"/>
    </row>
    <row r="16" spans="1:9" s="2" customFormat="1" ht="15">
      <c r="A16" s="10">
        <v>8</v>
      </c>
      <c r="B16" s="27" t="s">
        <v>346</v>
      </c>
      <c r="C16" s="210">
        <v>6</v>
      </c>
      <c r="D16" s="504"/>
      <c r="E16" s="504"/>
      <c r="F16" s="505"/>
      <c r="G16" s="513"/>
      <c r="H16" s="504"/>
      <c r="I16" s="505"/>
    </row>
    <row r="17" spans="1:9" s="2" customFormat="1" ht="15" customHeight="1">
      <c r="A17" s="23"/>
      <c r="B17" s="52" t="s">
        <v>14</v>
      </c>
      <c r="C17" s="18"/>
      <c r="D17" s="496"/>
      <c r="E17" s="496"/>
      <c r="F17" s="497"/>
      <c r="G17" s="496"/>
      <c r="H17" s="496"/>
      <c r="I17" s="497"/>
    </row>
    <row r="18" spans="1:9" s="2" customFormat="1" ht="30">
      <c r="A18" s="10">
        <v>9</v>
      </c>
      <c r="B18" s="121" t="s">
        <v>294</v>
      </c>
      <c r="C18" s="12">
        <v>3</v>
      </c>
      <c r="D18" s="70"/>
      <c r="E18" s="70"/>
      <c r="F18" s="13"/>
      <c r="G18" s="451"/>
      <c r="H18" s="70"/>
      <c r="I18" s="13"/>
    </row>
    <row r="19" spans="1:9" s="2" customFormat="1" ht="30">
      <c r="A19" s="26">
        <v>10</v>
      </c>
      <c r="B19" s="311" t="s">
        <v>347</v>
      </c>
      <c r="C19" s="31">
        <v>350</v>
      </c>
      <c r="D19" s="79"/>
      <c r="E19" s="79"/>
      <c r="F19" s="219"/>
      <c r="G19" s="485"/>
      <c r="H19" s="79"/>
      <c r="I19" s="219"/>
    </row>
    <row r="20" spans="1:9" s="2" customFormat="1" ht="15">
      <c r="A20" s="10">
        <v>11</v>
      </c>
      <c r="B20" s="33" t="s">
        <v>126</v>
      </c>
      <c r="C20" s="31">
        <v>6</v>
      </c>
      <c r="D20" s="70"/>
      <c r="E20" s="70"/>
      <c r="F20" s="13"/>
      <c r="G20" s="451"/>
      <c r="H20" s="70"/>
      <c r="I20" s="13"/>
    </row>
    <row r="21" spans="1:9" s="2" customFormat="1" ht="15">
      <c r="A21" s="26">
        <v>12</v>
      </c>
      <c r="B21" s="33" t="s">
        <v>124</v>
      </c>
      <c r="C21" s="202">
        <v>38000</v>
      </c>
      <c r="D21" s="183"/>
      <c r="E21" s="183"/>
      <c r="F21" s="461"/>
      <c r="G21" s="486"/>
      <c r="H21" s="183"/>
      <c r="I21" s="461"/>
    </row>
    <row r="22" spans="1:9" s="2" customFormat="1" ht="15">
      <c r="A22" s="10">
        <v>13</v>
      </c>
      <c r="B22" s="222" t="s">
        <v>125</v>
      </c>
      <c r="C22" s="223">
        <v>450</v>
      </c>
      <c r="D22" s="503"/>
      <c r="E22" s="503"/>
      <c r="F22" s="310"/>
      <c r="G22" s="514"/>
      <c r="H22" s="503"/>
      <c r="I22" s="310"/>
    </row>
    <row r="23" spans="1:9" s="14" customFormat="1" ht="15">
      <c r="A23" s="23"/>
      <c r="B23" s="17" t="s">
        <v>130</v>
      </c>
      <c r="C23" s="18"/>
      <c r="D23" s="338"/>
      <c r="E23" s="338"/>
      <c r="F23" s="63"/>
      <c r="G23" s="338"/>
      <c r="H23" s="338"/>
      <c r="I23" s="63"/>
    </row>
    <row r="24" spans="1:9" s="14" customFormat="1" ht="15">
      <c r="A24" s="10">
        <v>14</v>
      </c>
      <c r="B24" s="21" t="s">
        <v>10</v>
      </c>
      <c r="C24" s="24">
        <v>40</v>
      </c>
      <c r="D24" s="75"/>
      <c r="E24" s="75"/>
      <c r="F24" s="218"/>
      <c r="G24" s="453"/>
      <c r="H24" s="75"/>
      <c r="I24" s="218"/>
    </row>
    <row r="25" spans="1:9" s="14" customFormat="1" ht="15">
      <c r="A25" s="10">
        <v>15</v>
      </c>
      <c r="B25" s="33" t="s">
        <v>172</v>
      </c>
      <c r="C25" s="22">
        <v>22</v>
      </c>
      <c r="D25" s="71"/>
      <c r="E25" s="71"/>
      <c r="F25" s="313"/>
      <c r="G25" s="507"/>
      <c r="H25" s="71"/>
      <c r="I25" s="313"/>
    </row>
    <row r="26" spans="1:9" s="14" customFormat="1" ht="15">
      <c r="A26" s="10">
        <v>16</v>
      </c>
      <c r="B26" s="33" t="s">
        <v>116</v>
      </c>
      <c r="C26" s="22">
        <v>14</v>
      </c>
      <c r="D26" s="71"/>
      <c r="E26" s="71"/>
      <c r="F26" s="313"/>
      <c r="G26" s="507"/>
      <c r="H26" s="71"/>
      <c r="I26" s="313"/>
    </row>
    <row r="27" spans="1:9" s="14" customFormat="1" ht="15">
      <c r="A27" s="10">
        <v>17</v>
      </c>
      <c r="B27" s="33" t="s">
        <v>224</v>
      </c>
      <c r="C27" s="22">
        <v>0.5</v>
      </c>
      <c r="D27" s="71"/>
      <c r="E27" s="71"/>
      <c r="F27" s="313"/>
      <c r="G27" s="507"/>
      <c r="H27" s="71"/>
      <c r="I27" s="313"/>
    </row>
    <row r="28" spans="1:9" s="14" customFormat="1" ht="15">
      <c r="A28" s="10">
        <v>18</v>
      </c>
      <c r="B28" s="33" t="s">
        <v>100</v>
      </c>
      <c r="C28" s="22">
        <v>1</v>
      </c>
      <c r="D28" s="71"/>
      <c r="E28" s="71"/>
      <c r="F28" s="313"/>
      <c r="G28" s="507"/>
      <c r="H28" s="71"/>
      <c r="I28" s="313"/>
    </row>
    <row r="29" spans="1:9" s="14" customFormat="1" ht="15">
      <c r="A29" s="10">
        <v>19</v>
      </c>
      <c r="B29" s="34" t="s">
        <v>9</v>
      </c>
      <c r="C29" s="22">
        <v>0.5</v>
      </c>
      <c r="D29" s="71"/>
      <c r="E29" s="71"/>
      <c r="F29" s="313"/>
      <c r="G29" s="507"/>
      <c r="H29" s="71"/>
      <c r="I29" s="313"/>
    </row>
    <row r="30" spans="1:9" s="14" customFormat="1" ht="15">
      <c r="A30" s="10">
        <v>20</v>
      </c>
      <c r="B30" s="33" t="s">
        <v>20</v>
      </c>
      <c r="C30" s="22">
        <v>1</v>
      </c>
      <c r="D30" s="71"/>
      <c r="E30" s="71"/>
      <c r="F30" s="313"/>
      <c r="G30" s="507"/>
      <c r="H30" s="71"/>
      <c r="I30" s="313"/>
    </row>
    <row r="31" spans="1:9" s="14" customFormat="1" ht="15">
      <c r="A31" s="10">
        <v>21</v>
      </c>
      <c r="B31" s="33" t="s">
        <v>136</v>
      </c>
      <c r="C31" s="22">
        <v>1</v>
      </c>
      <c r="D31" s="71"/>
      <c r="E31" s="71"/>
      <c r="F31" s="313"/>
      <c r="G31" s="507"/>
      <c r="H31" s="71"/>
      <c r="I31" s="313"/>
    </row>
    <row r="32" spans="1:9" s="14" customFormat="1" ht="15">
      <c r="A32" s="10">
        <v>22</v>
      </c>
      <c r="B32" s="174" t="s">
        <v>73</v>
      </c>
      <c r="C32" s="22">
        <v>0</v>
      </c>
      <c r="D32" s="71"/>
      <c r="E32" s="71"/>
      <c r="F32" s="313"/>
      <c r="G32" s="507"/>
      <c r="H32" s="71"/>
      <c r="I32" s="313"/>
    </row>
    <row r="33" spans="1:9" s="14" customFormat="1" ht="15">
      <c r="A33" s="10">
        <v>23</v>
      </c>
      <c r="B33" s="174" t="s">
        <v>73</v>
      </c>
      <c r="C33" s="22">
        <v>0</v>
      </c>
      <c r="D33" s="71"/>
      <c r="E33" s="71"/>
      <c r="F33" s="313"/>
      <c r="G33" s="507"/>
      <c r="H33" s="71"/>
      <c r="I33" s="313"/>
    </row>
    <row r="34" spans="1:9" s="14" customFormat="1" ht="15">
      <c r="A34" s="10">
        <v>24</v>
      </c>
      <c r="B34" s="174" t="s">
        <v>73</v>
      </c>
      <c r="C34" s="22">
        <v>0</v>
      </c>
      <c r="D34" s="71"/>
      <c r="E34" s="71"/>
      <c r="F34" s="313"/>
      <c r="G34" s="507"/>
      <c r="H34" s="71"/>
      <c r="I34" s="313"/>
    </row>
    <row r="35" spans="1:9" s="14" customFormat="1" ht="15.75" thickBot="1">
      <c r="A35" s="36">
        <v>25</v>
      </c>
      <c r="B35" s="195" t="s">
        <v>386</v>
      </c>
      <c r="C35" s="193" t="str">
        <f aca="true" t="shared" si="0" ref="C35:I35">IF(C24=SUM(C25:C34),"Yes","No")</f>
        <v>Yes</v>
      </c>
      <c r="D35" s="420" t="str">
        <f t="shared" si="0"/>
        <v>Yes</v>
      </c>
      <c r="E35" s="420" t="str">
        <f t="shared" si="0"/>
        <v>Yes</v>
      </c>
      <c r="F35" s="220" t="str">
        <f t="shared" si="0"/>
        <v>Yes</v>
      </c>
      <c r="G35" s="489" t="str">
        <f t="shared" si="0"/>
        <v>Yes</v>
      </c>
      <c r="H35" s="420" t="str">
        <f t="shared" si="0"/>
        <v>Yes</v>
      </c>
      <c r="I35" s="220" t="str">
        <f t="shared" si="0"/>
        <v>Yes</v>
      </c>
    </row>
  </sheetData>
  <sheetProtection password="EB3C" sheet="1" selectLockedCells="1"/>
  <mergeCells count="8">
    <mergeCell ref="D5:F5"/>
    <mergeCell ref="G5:I5"/>
    <mergeCell ref="A1:B1"/>
    <mergeCell ref="A3:B3"/>
    <mergeCell ref="A4:B4"/>
    <mergeCell ref="A5:A6"/>
    <mergeCell ref="B5:B6"/>
    <mergeCell ref="C5:C6"/>
  </mergeCells>
  <dataValidations count="1">
    <dataValidation allowBlank="1" showErrorMessage="1" prompt="Enter a job category that is considered to be a Behavioral Health Professional.&#10;" sqref="B13:B16 B8:B11 B18:B35"/>
  </dataValidations>
  <printOptions horizontalCentered="1"/>
  <pageMargins left="0.25" right="0.25" top="0.75" bottom="0.75" header="0.3" footer="0.3"/>
  <pageSetup horizontalDpi="600" verticalDpi="600" orientation="landscape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3.7109375" style="1" customWidth="1"/>
    <col min="3" max="8" width="10.7109375" style="6" customWidth="1"/>
    <col min="9" max="9" width="9.710937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404</v>
      </c>
      <c r="B3" s="603"/>
      <c r="C3" s="28"/>
      <c r="D3" s="28"/>
      <c r="E3" s="28"/>
      <c r="F3" s="28"/>
      <c r="G3" s="28"/>
      <c r="H3" s="28"/>
      <c r="I3" s="28"/>
    </row>
    <row r="4" spans="1:2" ht="15.75" thickBot="1">
      <c r="A4" s="671" t="s">
        <v>408</v>
      </c>
      <c r="B4" s="671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173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409</v>
      </c>
      <c r="C9" s="22">
        <v>15</v>
      </c>
      <c r="D9" s="329"/>
      <c r="E9" s="329"/>
      <c r="F9" s="446"/>
      <c r="G9" s="452"/>
      <c r="H9" s="329"/>
      <c r="I9" s="446"/>
    </row>
    <row r="10" spans="1:9" s="14" customFormat="1" ht="15">
      <c r="A10" s="23"/>
      <c r="B10" s="17" t="s">
        <v>223</v>
      </c>
      <c r="C10" s="18"/>
      <c r="D10" s="48"/>
      <c r="E10" s="48"/>
      <c r="F10" s="62"/>
      <c r="G10" s="48"/>
      <c r="H10" s="48"/>
      <c r="I10" s="62"/>
    </row>
    <row r="11" spans="1:9" s="14" customFormat="1" ht="15">
      <c r="A11" s="20">
        <v>3</v>
      </c>
      <c r="B11" s="21" t="s">
        <v>10</v>
      </c>
      <c r="C11" s="24">
        <v>38</v>
      </c>
      <c r="D11" s="75"/>
      <c r="E11" s="75"/>
      <c r="F11" s="218"/>
      <c r="G11" s="453"/>
      <c r="H11" s="75"/>
      <c r="I11" s="218"/>
    </row>
    <row r="12" spans="1:9" s="14" customFormat="1" ht="15">
      <c r="A12" s="10">
        <v>4</v>
      </c>
      <c r="B12" s="33" t="s">
        <v>411</v>
      </c>
      <c r="C12" s="22">
        <v>26</v>
      </c>
      <c r="D12" s="71"/>
      <c r="E12" s="71"/>
      <c r="F12" s="313"/>
      <c r="G12" s="507"/>
      <c r="H12" s="71"/>
      <c r="I12" s="313"/>
    </row>
    <row r="13" spans="1:9" s="14" customFormat="1" ht="15">
      <c r="A13" s="20">
        <v>5</v>
      </c>
      <c r="B13" s="33" t="s">
        <v>348</v>
      </c>
      <c r="C13" s="22">
        <v>4.5</v>
      </c>
      <c r="D13" s="71"/>
      <c r="E13" s="71"/>
      <c r="F13" s="313"/>
      <c r="G13" s="507"/>
      <c r="H13" s="71"/>
      <c r="I13" s="313"/>
    </row>
    <row r="14" spans="1:9" s="14" customFormat="1" ht="15">
      <c r="A14" s="10">
        <v>6</v>
      </c>
      <c r="B14" s="33" t="s">
        <v>349</v>
      </c>
      <c r="C14" s="22">
        <v>2</v>
      </c>
      <c r="D14" s="71"/>
      <c r="E14" s="71"/>
      <c r="F14" s="313"/>
      <c r="G14" s="507"/>
      <c r="H14" s="71"/>
      <c r="I14" s="313"/>
    </row>
    <row r="15" spans="1:9" s="14" customFormat="1" ht="15">
      <c r="A15" s="20">
        <v>7</v>
      </c>
      <c r="B15" s="33" t="s">
        <v>116</v>
      </c>
      <c r="C15" s="22">
        <v>1</v>
      </c>
      <c r="D15" s="71"/>
      <c r="E15" s="71"/>
      <c r="F15" s="313"/>
      <c r="G15" s="507"/>
      <c r="H15" s="71"/>
      <c r="I15" s="313"/>
    </row>
    <row r="16" spans="1:9" s="14" customFormat="1" ht="15">
      <c r="A16" s="10">
        <v>8</v>
      </c>
      <c r="B16" s="33" t="s">
        <v>224</v>
      </c>
      <c r="C16" s="22">
        <v>0.5</v>
      </c>
      <c r="D16" s="71"/>
      <c r="E16" s="71"/>
      <c r="F16" s="313"/>
      <c r="G16" s="507"/>
      <c r="H16" s="71"/>
      <c r="I16" s="313"/>
    </row>
    <row r="17" spans="1:9" s="14" customFormat="1" ht="15">
      <c r="A17" s="20">
        <v>9</v>
      </c>
      <c r="B17" s="33" t="s">
        <v>329</v>
      </c>
      <c r="C17" s="22">
        <v>3</v>
      </c>
      <c r="D17" s="71"/>
      <c r="E17" s="71"/>
      <c r="F17" s="313"/>
      <c r="G17" s="507"/>
      <c r="H17" s="71"/>
      <c r="I17" s="313"/>
    </row>
    <row r="18" spans="1:9" s="14" customFormat="1" ht="15">
      <c r="A18" s="10">
        <v>10</v>
      </c>
      <c r="B18" s="33" t="s">
        <v>100</v>
      </c>
      <c r="C18" s="22">
        <v>0.5</v>
      </c>
      <c r="D18" s="71"/>
      <c r="E18" s="71"/>
      <c r="F18" s="313"/>
      <c r="G18" s="507"/>
      <c r="H18" s="71"/>
      <c r="I18" s="313"/>
    </row>
    <row r="19" spans="1:9" s="14" customFormat="1" ht="15">
      <c r="A19" s="20">
        <v>11</v>
      </c>
      <c r="B19" s="34" t="s">
        <v>9</v>
      </c>
      <c r="C19" s="22">
        <v>0.5</v>
      </c>
      <c r="D19" s="71"/>
      <c r="E19" s="71"/>
      <c r="F19" s="313"/>
      <c r="G19" s="507"/>
      <c r="H19" s="71"/>
      <c r="I19" s="313"/>
    </row>
    <row r="20" spans="1:9" s="14" customFormat="1" ht="15">
      <c r="A20" s="10">
        <v>12</v>
      </c>
      <c r="B20" s="174" t="s">
        <v>73</v>
      </c>
      <c r="C20" s="22">
        <v>0</v>
      </c>
      <c r="D20" s="71"/>
      <c r="E20" s="71"/>
      <c r="F20" s="313"/>
      <c r="G20" s="507"/>
      <c r="H20" s="71"/>
      <c r="I20" s="313"/>
    </row>
    <row r="21" spans="1:9" s="14" customFormat="1" ht="15">
      <c r="A21" s="20">
        <v>13</v>
      </c>
      <c r="B21" s="174" t="s">
        <v>73</v>
      </c>
      <c r="C21" s="22">
        <v>0</v>
      </c>
      <c r="D21" s="71"/>
      <c r="E21" s="71"/>
      <c r="F21" s="313"/>
      <c r="G21" s="507"/>
      <c r="H21" s="71"/>
      <c r="I21" s="313"/>
    </row>
    <row r="22" spans="1:9" s="14" customFormat="1" ht="15">
      <c r="A22" s="10">
        <v>14</v>
      </c>
      <c r="B22" s="174" t="s">
        <v>73</v>
      </c>
      <c r="C22" s="22">
        <v>0</v>
      </c>
      <c r="D22" s="71"/>
      <c r="E22" s="71"/>
      <c r="F22" s="313"/>
      <c r="G22" s="507"/>
      <c r="H22" s="71"/>
      <c r="I22" s="313"/>
    </row>
    <row r="23" spans="1:9" s="14" customFormat="1" ht="15">
      <c r="A23" s="20">
        <v>15</v>
      </c>
      <c r="B23" s="25" t="s">
        <v>412</v>
      </c>
      <c r="C23" s="22" t="str">
        <f aca="true" t="shared" si="0" ref="C23:I23">IF(C11=SUM(C12:C22),"Yes","No")</f>
        <v>Yes</v>
      </c>
      <c r="D23" s="72" t="str">
        <f t="shared" si="0"/>
        <v>Yes</v>
      </c>
      <c r="E23" s="72" t="str">
        <f t="shared" si="0"/>
        <v>Yes</v>
      </c>
      <c r="F23" s="312" t="str">
        <f t="shared" si="0"/>
        <v>Yes</v>
      </c>
      <c r="G23" s="508" t="str">
        <f t="shared" si="0"/>
        <v>Yes</v>
      </c>
      <c r="H23" s="72" t="str">
        <f t="shared" si="0"/>
        <v>Yes</v>
      </c>
      <c r="I23" s="312" t="str">
        <f t="shared" si="0"/>
        <v>Yes</v>
      </c>
    </row>
    <row r="24" spans="1:9" s="14" customFormat="1" ht="15">
      <c r="A24" s="10">
        <v>16</v>
      </c>
      <c r="B24" s="25" t="s">
        <v>330</v>
      </c>
      <c r="C24" s="31">
        <v>90</v>
      </c>
      <c r="D24" s="172"/>
      <c r="E24" s="172"/>
      <c r="F24" s="314"/>
      <c r="G24" s="509"/>
      <c r="H24" s="172"/>
      <c r="I24" s="314"/>
    </row>
    <row r="25" spans="1:9" s="14" customFormat="1" ht="15.75" thickBot="1">
      <c r="A25" s="36">
        <v>17</v>
      </c>
      <c r="B25" s="61" t="s">
        <v>332</v>
      </c>
      <c r="C25" s="37">
        <v>25</v>
      </c>
      <c r="D25" s="73"/>
      <c r="E25" s="73"/>
      <c r="F25" s="449"/>
      <c r="G25" s="455"/>
      <c r="H25" s="73"/>
      <c r="I25" s="449"/>
    </row>
  </sheetData>
  <sheetProtection password="EB3C" sheet="1" selectLockedCells="1"/>
  <mergeCells count="8">
    <mergeCell ref="G5:I5"/>
    <mergeCell ref="A1:B1"/>
    <mergeCell ref="A3:B3"/>
    <mergeCell ref="A4:B4"/>
    <mergeCell ref="A5:A6"/>
    <mergeCell ref="B5:B6"/>
    <mergeCell ref="C5:C6"/>
    <mergeCell ref="D5:F5"/>
  </mergeCells>
  <dataValidations count="1">
    <dataValidation allowBlank="1" showErrorMessage="1" prompt="Enter a job category that is considered to be a Behavioral Health Professional.&#10;" sqref="B8:B25"/>
  </dataValidations>
  <printOptions horizontalCentered="1"/>
  <pageMargins left="0.25" right="0.25" top="0.75" bottom="0.75" header="0.3" footer="0.3"/>
  <pageSetup horizontalDpi="600" verticalDpi="600" orientation="landscape" scale="9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3.7109375" style="1" customWidth="1"/>
    <col min="3" max="8" width="10.7109375" style="6" customWidth="1"/>
    <col min="9" max="9" width="9.710937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425</v>
      </c>
      <c r="B3" s="603"/>
      <c r="C3" s="28"/>
      <c r="D3" s="28"/>
      <c r="E3" s="28"/>
      <c r="F3" s="28"/>
      <c r="G3" s="28"/>
      <c r="H3" s="28"/>
      <c r="I3" s="28"/>
    </row>
    <row r="4" spans="1:2" ht="15.75" thickBot="1">
      <c r="A4" s="671" t="s">
        <v>410</v>
      </c>
      <c r="B4" s="671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173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383</v>
      </c>
      <c r="C9" s="22">
        <v>15</v>
      </c>
      <c r="D9" s="75"/>
      <c r="E9" s="75"/>
      <c r="F9" s="218"/>
      <c r="G9" s="453"/>
      <c r="H9" s="75"/>
      <c r="I9" s="218"/>
    </row>
    <row r="10" spans="1:9" s="2" customFormat="1" ht="15">
      <c r="A10" s="10">
        <v>3</v>
      </c>
      <c r="B10" s="25" t="s">
        <v>328</v>
      </c>
      <c r="C10" s="12">
        <v>8</v>
      </c>
      <c r="D10" s="70"/>
      <c r="E10" s="70"/>
      <c r="F10" s="13"/>
      <c r="G10" s="451"/>
      <c r="H10" s="70"/>
      <c r="I10" s="13"/>
    </row>
    <row r="11" spans="1:9" s="2" customFormat="1" ht="15">
      <c r="A11" s="10">
        <v>4</v>
      </c>
      <c r="B11" s="11" t="s">
        <v>84</v>
      </c>
      <c r="C11" s="22">
        <v>3.25</v>
      </c>
      <c r="D11" s="329"/>
      <c r="E11" s="329"/>
      <c r="F11" s="446"/>
      <c r="G11" s="452"/>
      <c r="H11" s="329"/>
      <c r="I11" s="446"/>
    </row>
    <row r="12" spans="1:9" s="14" customFormat="1" ht="15">
      <c r="A12" s="23"/>
      <c r="B12" s="17" t="s">
        <v>223</v>
      </c>
      <c r="C12" s="18"/>
      <c r="D12" s="48"/>
      <c r="E12" s="48"/>
      <c r="F12" s="62"/>
      <c r="G12" s="48"/>
      <c r="H12" s="48"/>
      <c r="I12" s="62"/>
    </row>
    <row r="13" spans="1:9" s="14" customFormat="1" ht="15">
      <c r="A13" s="20">
        <v>5</v>
      </c>
      <c r="B13" s="21" t="s">
        <v>10</v>
      </c>
      <c r="C13" s="24">
        <v>38</v>
      </c>
      <c r="D13" s="75"/>
      <c r="E13" s="75"/>
      <c r="F13" s="218"/>
      <c r="G13" s="453"/>
      <c r="H13" s="75"/>
      <c r="I13" s="218"/>
    </row>
    <row r="14" spans="1:9" s="14" customFormat="1" ht="15">
      <c r="A14" s="10">
        <v>6</v>
      </c>
      <c r="B14" s="33" t="s">
        <v>174</v>
      </c>
      <c r="C14" s="22">
        <f aca="true" t="shared" si="0" ref="C14:I14">IF(AND(C10&gt;0,C11&gt;0),C10*C11,"")</f>
        <v>26</v>
      </c>
      <c r="D14" s="72">
        <f t="shared" si="0"/>
      </c>
      <c r="E14" s="72">
        <f t="shared" si="0"/>
      </c>
      <c r="F14" s="312">
        <f t="shared" si="0"/>
      </c>
      <c r="G14" s="508">
        <f t="shared" si="0"/>
      </c>
      <c r="H14" s="72">
        <f t="shared" si="0"/>
      </c>
      <c r="I14" s="312">
        <f t="shared" si="0"/>
      </c>
    </row>
    <row r="15" spans="1:9" s="14" customFormat="1" ht="15">
      <c r="A15" s="20">
        <v>7</v>
      </c>
      <c r="B15" s="33" t="s">
        <v>348</v>
      </c>
      <c r="C15" s="22">
        <v>4.5</v>
      </c>
      <c r="D15" s="71"/>
      <c r="E15" s="71"/>
      <c r="F15" s="313"/>
      <c r="G15" s="507"/>
      <c r="H15" s="71"/>
      <c r="I15" s="313"/>
    </row>
    <row r="16" spans="1:9" s="14" customFormat="1" ht="15">
      <c r="A16" s="10">
        <v>8</v>
      </c>
      <c r="B16" s="33" t="s">
        <v>349</v>
      </c>
      <c r="C16" s="22">
        <v>2</v>
      </c>
      <c r="D16" s="71"/>
      <c r="E16" s="71"/>
      <c r="F16" s="313"/>
      <c r="G16" s="507"/>
      <c r="H16" s="71"/>
      <c r="I16" s="313"/>
    </row>
    <row r="17" spans="1:9" s="14" customFormat="1" ht="15">
      <c r="A17" s="20">
        <v>9</v>
      </c>
      <c r="B17" s="33" t="s">
        <v>116</v>
      </c>
      <c r="C17" s="22">
        <v>1</v>
      </c>
      <c r="D17" s="71"/>
      <c r="E17" s="71"/>
      <c r="F17" s="313"/>
      <c r="G17" s="507"/>
      <c r="H17" s="71"/>
      <c r="I17" s="313"/>
    </row>
    <row r="18" spans="1:9" s="14" customFormat="1" ht="15">
      <c r="A18" s="10">
        <v>10</v>
      </c>
      <c r="B18" s="33" t="s">
        <v>224</v>
      </c>
      <c r="C18" s="22">
        <v>0.5</v>
      </c>
      <c r="D18" s="71"/>
      <c r="E18" s="71"/>
      <c r="F18" s="313"/>
      <c r="G18" s="507"/>
      <c r="H18" s="71"/>
      <c r="I18" s="313"/>
    </row>
    <row r="19" spans="1:9" s="14" customFormat="1" ht="15">
      <c r="A19" s="20">
        <v>11</v>
      </c>
      <c r="B19" s="33" t="s">
        <v>329</v>
      </c>
      <c r="C19" s="22">
        <v>3</v>
      </c>
      <c r="D19" s="71"/>
      <c r="E19" s="71"/>
      <c r="F19" s="313"/>
      <c r="G19" s="507"/>
      <c r="H19" s="71"/>
      <c r="I19" s="313"/>
    </row>
    <row r="20" spans="1:9" s="14" customFormat="1" ht="15">
      <c r="A20" s="10">
        <v>12</v>
      </c>
      <c r="B20" s="33" t="s">
        <v>100</v>
      </c>
      <c r="C20" s="22">
        <v>0.5</v>
      </c>
      <c r="D20" s="71"/>
      <c r="E20" s="71"/>
      <c r="F20" s="313"/>
      <c r="G20" s="507"/>
      <c r="H20" s="71"/>
      <c r="I20" s="313"/>
    </row>
    <row r="21" spans="1:9" s="14" customFormat="1" ht="15">
      <c r="A21" s="20">
        <v>13</v>
      </c>
      <c r="B21" s="34" t="s">
        <v>9</v>
      </c>
      <c r="C21" s="22">
        <v>0.5</v>
      </c>
      <c r="D21" s="71"/>
      <c r="E21" s="71"/>
      <c r="F21" s="313"/>
      <c r="G21" s="507"/>
      <c r="H21" s="71"/>
      <c r="I21" s="313"/>
    </row>
    <row r="22" spans="1:9" s="14" customFormat="1" ht="15">
      <c r="A22" s="10">
        <v>14</v>
      </c>
      <c r="B22" s="174" t="s">
        <v>73</v>
      </c>
      <c r="C22" s="22">
        <v>0</v>
      </c>
      <c r="D22" s="71"/>
      <c r="E22" s="71"/>
      <c r="F22" s="313"/>
      <c r="G22" s="507"/>
      <c r="H22" s="71"/>
      <c r="I22" s="313"/>
    </row>
    <row r="23" spans="1:9" s="14" customFormat="1" ht="15">
      <c r="A23" s="20">
        <v>15</v>
      </c>
      <c r="B23" s="174" t="s">
        <v>73</v>
      </c>
      <c r="C23" s="22">
        <v>0</v>
      </c>
      <c r="D23" s="71"/>
      <c r="E23" s="71"/>
      <c r="F23" s="313"/>
      <c r="G23" s="507"/>
      <c r="H23" s="71"/>
      <c r="I23" s="313"/>
    </row>
    <row r="24" spans="1:9" s="14" customFormat="1" ht="15">
      <c r="A24" s="10">
        <v>16</v>
      </c>
      <c r="B24" s="174" t="s">
        <v>73</v>
      </c>
      <c r="C24" s="22">
        <v>0</v>
      </c>
      <c r="D24" s="71"/>
      <c r="E24" s="71"/>
      <c r="F24" s="313"/>
      <c r="G24" s="507"/>
      <c r="H24" s="71"/>
      <c r="I24" s="313"/>
    </row>
    <row r="25" spans="1:9" s="14" customFormat="1" ht="15">
      <c r="A25" s="20">
        <v>17</v>
      </c>
      <c r="B25" s="25" t="s">
        <v>384</v>
      </c>
      <c r="C25" s="22" t="str">
        <f aca="true" t="shared" si="1" ref="C25:I25">IF(C13=SUM(C14:C24),"Yes","No")</f>
        <v>Yes</v>
      </c>
      <c r="D25" s="72" t="str">
        <f t="shared" si="1"/>
        <v>Yes</v>
      </c>
      <c r="E25" s="72" t="str">
        <f t="shared" si="1"/>
        <v>Yes</v>
      </c>
      <c r="F25" s="312" t="str">
        <f t="shared" si="1"/>
        <v>Yes</v>
      </c>
      <c r="G25" s="508" t="str">
        <f t="shared" si="1"/>
        <v>Yes</v>
      </c>
      <c r="H25" s="72" t="str">
        <f t="shared" si="1"/>
        <v>Yes</v>
      </c>
      <c r="I25" s="312" t="str">
        <f t="shared" si="1"/>
        <v>Yes</v>
      </c>
    </row>
    <row r="26" spans="1:9" s="14" customFormat="1" ht="15">
      <c r="A26" s="10">
        <v>18</v>
      </c>
      <c r="B26" s="25" t="s">
        <v>330</v>
      </c>
      <c r="C26" s="31">
        <v>90</v>
      </c>
      <c r="D26" s="172"/>
      <c r="E26" s="172"/>
      <c r="F26" s="314"/>
      <c r="G26" s="509"/>
      <c r="H26" s="172"/>
      <c r="I26" s="314"/>
    </row>
    <row r="27" spans="1:9" s="14" customFormat="1" ht="15.75" thickBot="1">
      <c r="A27" s="36">
        <v>19</v>
      </c>
      <c r="B27" s="61" t="s">
        <v>332</v>
      </c>
      <c r="C27" s="37">
        <v>25</v>
      </c>
      <c r="D27" s="73"/>
      <c r="E27" s="73"/>
      <c r="F27" s="449"/>
      <c r="G27" s="455"/>
      <c r="H27" s="73"/>
      <c r="I27" s="449"/>
    </row>
  </sheetData>
  <sheetProtection password="EB3C" sheet="1" selectLockedCells="1"/>
  <mergeCells count="8">
    <mergeCell ref="D5:F5"/>
    <mergeCell ref="G5:I5"/>
    <mergeCell ref="A1:B1"/>
    <mergeCell ref="A3:B3"/>
    <mergeCell ref="A4:B4"/>
    <mergeCell ref="A5:A6"/>
    <mergeCell ref="B5:B6"/>
    <mergeCell ref="C5:C6"/>
  </mergeCells>
  <dataValidations count="1">
    <dataValidation allowBlank="1" showErrorMessage="1" prompt="Enter a job category that is considered to be a Behavioral Health Professional.&#10;" sqref="B8:B27"/>
  </dataValidations>
  <printOptions horizontalCentered="1"/>
  <pageMargins left="0.25" right="0.25" top="0.75" bottom="0.75" header="0.3" footer="0.3"/>
  <pageSetup horizontalDpi="600" verticalDpi="600" orientation="landscape" scale="9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83.28125" style="1" customWidth="1"/>
    <col min="3" max="3" width="10.7109375" style="6" customWidth="1"/>
    <col min="4" max="9" width="12.0039062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426</v>
      </c>
      <c r="B3" s="603"/>
      <c r="C3" s="28"/>
      <c r="D3" s="28"/>
      <c r="E3" s="28"/>
      <c r="F3" s="28"/>
      <c r="G3" s="28"/>
      <c r="H3" s="28"/>
      <c r="I3" s="28"/>
    </row>
    <row r="4" spans="1:2" ht="15.75" thickBot="1">
      <c r="A4" s="674" t="s">
        <v>413</v>
      </c>
      <c r="B4" s="674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315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350</v>
      </c>
      <c r="C9" s="12">
        <v>10</v>
      </c>
      <c r="D9" s="70"/>
      <c r="E9" s="70"/>
      <c r="F9" s="13"/>
      <c r="G9" s="451"/>
      <c r="H9" s="70"/>
      <c r="I9" s="13"/>
    </row>
    <row r="10" spans="1:9" s="2" customFormat="1" ht="15">
      <c r="A10" s="10">
        <v>3</v>
      </c>
      <c r="B10" s="11" t="s">
        <v>84</v>
      </c>
      <c r="C10" s="22">
        <v>2.75</v>
      </c>
      <c r="D10" s="75"/>
      <c r="E10" s="75"/>
      <c r="F10" s="218"/>
      <c r="G10" s="453"/>
      <c r="H10" s="75"/>
      <c r="I10" s="218"/>
    </row>
    <row r="11" spans="1:9" s="14" customFormat="1" ht="15">
      <c r="A11" s="23"/>
      <c r="B11" s="17" t="s">
        <v>131</v>
      </c>
      <c r="C11" s="18"/>
      <c r="D11" s="48"/>
      <c r="E11" s="48"/>
      <c r="F11" s="62"/>
      <c r="G11" s="48"/>
      <c r="H11" s="48"/>
      <c r="I11" s="62"/>
    </row>
    <row r="12" spans="1:9" s="14" customFormat="1" ht="15">
      <c r="A12" s="20">
        <v>4</v>
      </c>
      <c r="B12" s="21" t="s">
        <v>10</v>
      </c>
      <c r="C12" s="24">
        <v>38</v>
      </c>
      <c r="D12" s="71"/>
      <c r="E12" s="71"/>
      <c r="F12" s="313"/>
      <c r="G12" s="507"/>
      <c r="H12" s="71"/>
      <c r="I12" s="313"/>
    </row>
    <row r="13" spans="1:9" s="14" customFormat="1" ht="15">
      <c r="A13" s="10">
        <v>5</v>
      </c>
      <c r="B13" s="33" t="s">
        <v>123</v>
      </c>
      <c r="C13" s="22">
        <v>27.5</v>
      </c>
      <c r="D13" s="72">
        <f aca="true" t="shared" si="0" ref="D13:I13">IF(AND(D9&gt;0,D10&gt;0),D9*D10,"")</f>
      </c>
      <c r="E13" s="72">
        <f t="shared" si="0"/>
      </c>
      <c r="F13" s="312">
        <f t="shared" si="0"/>
      </c>
      <c r="G13" s="508">
        <f t="shared" si="0"/>
      </c>
      <c r="H13" s="72">
        <f t="shared" si="0"/>
      </c>
      <c r="I13" s="312">
        <f t="shared" si="0"/>
      </c>
    </row>
    <row r="14" spans="1:9" s="14" customFormat="1" ht="15">
      <c r="A14" s="20">
        <v>6</v>
      </c>
      <c r="B14" s="33" t="s">
        <v>351</v>
      </c>
      <c r="C14" s="22">
        <v>4</v>
      </c>
      <c r="D14" s="71"/>
      <c r="E14" s="71"/>
      <c r="F14" s="313"/>
      <c r="G14" s="507"/>
      <c r="H14" s="71"/>
      <c r="I14" s="313"/>
    </row>
    <row r="15" spans="1:9" s="14" customFormat="1" ht="15">
      <c r="A15" s="10">
        <v>7</v>
      </c>
      <c r="B15" s="33" t="s">
        <v>224</v>
      </c>
      <c r="C15" s="22">
        <v>0.5</v>
      </c>
      <c r="D15" s="71"/>
      <c r="E15" s="71"/>
      <c r="F15" s="313"/>
      <c r="G15" s="507"/>
      <c r="H15" s="71"/>
      <c r="I15" s="313"/>
    </row>
    <row r="16" spans="1:9" s="14" customFormat="1" ht="15">
      <c r="A16" s="20">
        <v>8</v>
      </c>
      <c r="B16" s="33" t="s">
        <v>329</v>
      </c>
      <c r="C16" s="22">
        <v>3.5</v>
      </c>
      <c r="D16" s="71"/>
      <c r="E16" s="71"/>
      <c r="F16" s="313"/>
      <c r="G16" s="507"/>
      <c r="H16" s="71"/>
      <c r="I16" s="313"/>
    </row>
    <row r="17" spans="1:9" s="14" customFormat="1" ht="15">
      <c r="A17" s="10">
        <v>9</v>
      </c>
      <c r="B17" s="33" t="s">
        <v>108</v>
      </c>
      <c r="C17" s="22">
        <v>1</v>
      </c>
      <c r="D17" s="71"/>
      <c r="E17" s="71"/>
      <c r="F17" s="313"/>
      <c r="G17" s="507"/>
      <c r="H17" s="71"/>
      <c r="I17" s="313"/>
    </row>
    <row r="18" spans="1:9" s="14" customFormat="1" ht="15">
      <c r="A18" s="20">
        <v>10</v>
      </c>
      <c r="B18" s="33" t="s">
        <v>100</v>
      </c>
      <c r="C18" s="22">
        <v>1</v>
      </c>
      <c r="D18" s="71"/>
      <c r="E18" s="71"/>
      <c r="F18" s="313"/>
      <c r="G18" s="507"/>
      <c r="H18" s="71"/>
      <c r="I18" s="313"/>
    </row>
    <row r="19" spans="1:9" s="14" customFormat="1" ht="15">
      <c r="A19" s="10">
        <v>11</v>
      </c>
      <c r="B19" s="34" t="s">
        <v>9</v>
      </c>
      <c r="C19" s="22">
        <v>0.5</v>
      </c>
      <c r="D19" s="71"/>
      <c r="E19" s="71"/>
      <c r="F19" s="313"/>
      <c r="G19" s="507"/>
      <c r="H19" s="71"/>
      <c r="I19" s="313"/>
    </row>
    <row r="20" spans="1:9" s="14" customFormat="1" ht="15">
      <c r="A20" s="20">
        <v>12</v>
      </c>
      <c r="B20" s="174" t="s">
        <v>73</v>
      </c>
      <c r="C20" s="22">
        <v>0</v>
      </c>
      <c r="D20" s="71"/>
      <c r="E20" s="71"/>
      <c r="F20" s="313"/>
      <c r="G20" s="507"/>
      <c r="H20" s="71"/>
      <c r="I20" s="313"/>
    </row>
    <row r="21" spans="1:9" s="14" customFormat="1" ht="15">
      <c r="A21" s="10">
        <v>13</v>
      </c>
      <c r="B21" s="174" t="s">
        <v>73</v>
      </c>
      <c r="C21" s="22">
        <v>0</v>
      </c>
      <c r="D21" s="71"/>
      <c r="E21" s="71"/>
      <c r="F21" s="313"/>
      <c r="G21" s="507"/>
      <c r="H21" s="71"/>
      <c r="I21" s="313"/>
    </row>
    <row r="22" spans="1:9" s="14" customFormat="1" ht="15">
      <c r="A22" s="20">
        <v>14</v>
      </c>
      <c r="B22" s="174" t="s">
        <v>73</v>
      </c>
      <c r="C22" s="22">
        <v>0</v>
      </c>
      <c r="D22" s="71"/>
      <c r="E22" s="71"/>
      <c r="F22" s="313"/>
      <c r="G22" s="507"/>
      <c r="H22" s="71"/>
      <c r="I22" s="313"/>
    </row>
    <row r="23" spans="1:9" s="14" customFormat="1" ht="15">
      <c r="A23" s="10">
        <v>15</v>
      </c>
      <c r="B23" s="25" t="s">
        <v>286</v>
      </c>
      <c r="C23" s="22" t="str">
        <f aca="true" t="shared" si="1" ref="C23:I23">IF(C12=SUM(C13:C22),"Yes","No")</f>
        <v>Yes</v>
      </c>
      <c r="D23" s="72" t="str">
        <f t="shared" si="1"/>
        <v>Yes</v>
      </c>
      <c r="E23" s="72" t="str">
        <f t="shared" si="1"/>
        <v>Yes</v>
      </c>
      <c r="F23" s="312" t="str">
        <f t="shared" si="1"/>
        <v>Yes</v>
      </c>
      <c r="G23" s="508" t="str">
        <f t="shared" si="1"/>
        <v>Yes</v>
      </c>
      <c r="H23" s="72" t="str">
        <f t="shared" si="1"/>
        <v>Yes</v>
      </c>
      <c r="I23" s="312" t="str">
        <f t="shared" si="1"/>
        <v>Yes</v>
      </c>
    </row>
    <row r="24" spans="1:9" s="14" customFormat="1" ht="15">
      <c r="A24" s="20">
        <v>16</v>
      </c>
      <c r="B24" s="25" t="s">
        <v>352</v>
      </c>
      <c r="C24" s="31">
        <v>90</v>
      </c>
      <c r="D24" s="172"/>
      <c r="E24" s="172"/>
      <c r="F24" s="314"/>
      <c r="G24" s="509"/>
      <c r="H24" s="172"/>
      <c r="I24" s="314"/>
    </row>
    <row r="25" spans="1:9" s="14" customFormat="1" ht="15.75" thickBot="1">
      <c r="A25" s="36">
        <v>17</v>
      </c>
      <c r="B25" s="61" t="s">
        <v>353</v>
      </c>
      <c r="C25" s="37">
        <v>25</v>
      </c>
      <c r="D25" s="73"/>
      <c r="E25" s="73"/>
      <c r="F25" s="449"/>
      <c r="G25" s="455"/>
      <c r="H25" s="73"/>
      <c r="I25" s="449"/>
    </row>
  </sheetData>
  <sheetProtection password="EB3C" sheet="1" selectLockedCells="1"/>
  <mergeCells count="8">
    <mergeCell ref="A1:B1"/>
    <mergeCell ref="D5:F5"/>
    <mergeCell ref="G5:I5"/>
    <mergeCell ref="A5:A6"/>
    <mergeCell ref="B5:B6"/>
    <mergeCell ref="C5:C6"/>
    <mergeCell ref="A3:B3"/>
    <mergeCell ref="A4:B4"/>
  </mergeCells>
  <dataValidations count="1">
    <dataValidation allowBlank="1" showErrorMessage="1" prompt="Enter a job category that is considered to be a Behavioral Health Professional.&#10;" sqref="B8:B25"/>
  </dataValidation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83.28125" style="1" customWidth="1"/>
    <col min="3" max="3" width="10.7109375" style="6" customWidth="1"/>
    <col min="4" max="9" width="12.0039062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427</v>
      </c>
      <c r="B3" s="603"/>
      <c r="C3" s="28"/>
      <c r="D3" s="28"/>
      <c r="E3" s="28"/>
      <c r="F3" s="28"/>
      <c r="G3" s="28"/>
      <c r="H3" s="28"/>
      <c r="I3" s="28"/>
    </row>
    <row r="4" spans="1:2" ht="15.75" thickBot="1">
      <c r="A4" s="674" t="s">
        <v>414</v>
      </c>
      <c r="B4" s="674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315</v>
      </c>
      <c r="C8" s="12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350</v>
      </c>
      <c r="C9" s="12">
        <v>10</v>
      </c>
      <c r="D9" s="70"/>
      <c r="E9" s="70"/>
      <c r="F9" s="13"/>
      <c r="G9" s="451"/>
      <c r="H9" s="70"/>
      <c r="I9" s="13"/>
    </row>
    <row r="10" spans="1:9" s="2" customFormat="1" ht="15">
      <c r="A10" s="10">
        <v>3</v>
      </c>
      <c r="B10" s="11" t="s">
        <v>84</v>
      </c>
      <c r="C10" s="22">
        <v>2.75</v>
      </c>
      <c r="D10" s="75"/>
      <c r="E10" s="75"/>
      <c r="F10" s="218"/>
      <c r="G10" s="453"/>
      <c r="H10" s="75"/>
      <c r="I10" s="218"/>
    </row>
    <row r="11" spans="1:9" s="2" customFormat="1" ht="15">
      <c r="A11" s="10">
        <v>4</v>
      </c>
      <c r="B11" s="11" t="s">
        <v>107</v>
      </c>
      <c r="C11" s="22">
        <v>1</v>
      </c>
      <c r="D11" s="329"/>
      <c r="E11" s="329"/>
      <c r="F11" s="446"/>
      <c r="G11" s="452"/>
      <c r="H11" s="329"/>
      <c r="I11" s="446"/>
    </row>
    <row r="12" spans="1:9" s="14" customFormat="1" ht="15">
      <c r="A12" s="23"/>
      <c r="B12" s="17" t="s">
        <v>131</v>
      </c>
      <c r="C12" s="18"/>
      <c r="D12" s="48"/>
      <c r="E12" s="48"/>
      <c r="F12" s="62"/>
      <c r="G12" s="48"/>
      <c r="H12" s="48"/>
      <c r="I12" s="62"/>
    </row>
    <row r="13" spans="1:9" s="14" customFormat="1" ht="15">
      <c r="A13" s="20">
        <v>5</v>
      </c>
      <c r="B13" s="21" t="s">
        <v>10</v>
      </c>
      <c r="C13" s="24">
        <v>38</v>
      </c>
      <c r="D13" s="75"/>
      <c r="E13" s="75"/>
      <c r="F13" s="218"/>
      <c r="G13" s="453"/>
      <c r="H13" s="75"/>
      <c r="I13" s="218"/>
    </row>
    <row r="14" spans="1:9" s="14" customFormat="1" ht="15">
      <c r="A14" s="10">
        <v>6</v>
      </c>
      <c r="B14" s="33" t="s">
        <v>123</v>
      </c>
      <c r="C14" s="22">
        <v>27.5</v>
      </c>
      <c r="D14" s="72">
        <f aca="true" t="shared" si="0" ref="D14:I14">IF(AND(D9&gt;0,D10&gt;0),D9*D10,"")</f>
      </c>
      <c r="E14" s="72">
        <f t="shared" si="0"/>
      </c>
      <c r="F14" s="312">
        <f t="shared" si="0"/>
      </c>
      <c r="G14" s="508">
        <f t="shared" si="0"/>
      </c>
      <c r="H14" s="72">
        <f t="shared" si="0"/>
      </c>
      <c r="I14" s="312">
        <f t="shared" si="0"/>
      </c>
    </row>
    <row r="15" spans="1:9" s="14" customFormat="1" ht="15">
      <c r="A15" s="10">
        <v>7</v>
      </c>
      <c r="B15" s="33" t="s">
        <v>351</v>
      </c>
      <c r="C15" s="22">
        <v>4</v>
      </c>
      <c r="D15" s="71"/>
      <c r="E15" s="71"/>
      <c r="F15" s="313"/>
      <c r="G15" s="507"/>
      <c r="H15" s="71"/>
      <c r="I15" s="313"/>
    </row>
    <row r="16" spans="1:9" s="14" customFormat="1" ht="15">
      <c r="A16" s="10">
        <v>8</v>
      </c>
      <c r="B16" s="33" t="s">
        <v>224</v>
      </c>
      <c r="C16" s="22">
        <v>0.5</v>
      </c>
      <c r="D16" s="71"/>
      <c r="E16" s="71"/>
      <c r="F16" s="313"/>
      <c r="G16" s="507"/>
      <c r="H16" s="71"/>
      <c r="I16" s="313"/>
    </row>
    <row r="17" spans="1:9" s="14" customFormat="1" ht="15">
      <c r="A17" s="10">
        <v>9</v>
      </c>
      <c r="B17" s="33" t="s">
        <v>329</v>
      </c>
      <c r="C17" s="22">
        <v>3.5</v>
      </c>
      <c r="D17" s="71"/>
      <c r="E17" s="71"/>
      <c r="F17" s="313"/>
      <c r="G17" s="507"/>
      <c r="H17" s="71"/>
      <c r="I17" s="313"/>
    </row>
    <row r="18" spans="1:9" s="14" customFormat="1" ht="15">
      <c r="A18" s="10">
        <v>10</v>
      </c>
      <c r="B18" s="33" t="s">
        <v>108</v>
      </c>
      <c r="C18" s="22">
        <v>1</v>
      </c>
      <c r="D18" s="71"/>
      <c r="E18" s="71"/>
      <c r="F18" s="313"/>
      <c r="G18" s="507"/>
      <c r="H18" s="71"/>
      <c r="I18" s="313"/>
    </row>
    <row r="19" spans="1:9" s="14" customFormat="1" ht="15">
      <c r="A19" s="10">
        <v>11</v>
      </c>
      <c r="B19" s="33" t="s">
        <v>100</v>
      </c>
      <c r="C19" s="22">
        <v>1</v>
      </c>
      <c r="D19" s="71"/>
      <c r="E19" s="71"/>
      <c r="F19" s="313"/>
      <c r="G19" s="507"/>
      <c r="H19" s="71"/>
      <c r="I19" s="313"/>
    </row>
    <row r="20" spans="1:9" s="14" customFormat="1" ht="15">
      <c r="A20" s="10">
        <v>12</v>
      </c>
      <c r="B20" s="34" t="s">
        <v>9</v>
      </c>
      <c r="C20" s="22">
        <v>0.5</v>
      </c>
      <c r="D20" s="71"/>
      <c r="E20" s="71"/>
      <c r="F20" s="313"/>
      <c r="G20" s="507"/>
      <c r="H20" s="71"/>
      <c r="I20" s="313"/>
    </row>
    <row r="21" spans="1:9" s="14" customFormat="1" ht="15">
      <c r="A21" s="10">
        <v>13</v>
      </c>
      <c r="B21" s="174" t="s">
        <v>73</v>
      </c>
      <c r="C21" s="22">
        <v>0</v>
      </c>
      <c r="D21" s="71"/>
      <c r="E21" s="71"/>
      <c r="F21" s="313"/>
      <c r="G21" s="507"/>
      <c r="H21" s="71"/>
      <c r="I21" s="313"/>
    </row>
    <row r="22" spans="1:9" s="14" customFormat="1" ht="15">
      <c r="A22" s="10">
        <v>14</v>
      </c>
      <c r="B22" s="174" t="s">
        <v>73</v>
      </c>
      <c r="C22" s="22">
        <v>0</v>
      </c>
      <c r="D22" s="71"/>
      <c r="E22" s="71"/>
      <c r="F22" s="313"/>
      <c r="G22" s="507"/>
      <c r="H22" s="71"/>
      <c r="I22" s="313"/>
    </row>
    <row r="23" spans="1:9" s="14" customFormat="1" ht="15">
      <c r="A23" s="10">
        <v>15</v>
      </c>
      <c r="B23" s="174" t="s">
        <v>73</v>
      </c>
      <c r="C23" s="22">
        <v>0</v>
      </c>
      <c r="D23" s="71"/>
      <c r="E23" s="71"/>
      <c r="F23" s="313"/>
      <c r="G23" s="507"/>
      <c r="H23" s="71"/>
      <c r="I23" s="313"/>
    </row>
    <row r="24" spans="1:9" s="14" customFormat="1" ht="15">
      <c r="A24" s="10">
        <v>16</v>
      </c>
      <c r="B24" s="25" t="s">
        <v>109</v>
      </c>
      <c r="C24" s="22" t="str">
        <f aca="true" t="shared" si="1" ref="C24:I24">IF(C13=SUM(C14:C23),"Yes","No")</f>
        <v>Yes</v>
      </c>
      <c r="D24" s="72" t="str">
        <f t="shared" si="1"/>
        <v>Yes</v>
      </c>
      <c r="E24" s="72" t="str">
        <f t="shared" si="1"/>
        <v>Yes</v>
      </c>
      <c r="F24" s="312" t="str">
        <f t="shared" si="1"/>
        <v>Yes</v>
      </c>
      <c r="G24" s="508" t="str">
        <f t="shared" si="1"/>
        <v>Yes</v>
      </c>
      <c r="H24" s="72" t="str">
        <f t="shared" si="1"/>
        <v>Yes</v>
      </c>
      <c r="I24" s="312" t="str">
        <f t="shared" si="1"/>
        <v>Yes</v>
      </c>
    </row>
    <row r="25" spans="1:9" s="14" customFormat="1" ht="15">
      <c r="A25" s="10">
        <v>17</v>
      </c>
      <c r="B25" s="25" t="s">
        <v>352</v>
      </c>
      <c r="C25" s="31">
        <v>90</v>
      </c>
      <c r="D25" s="172"/>
      <c r="E25" s="172"/>
      <c r="F25" s="314"/>
      <c r="G25" s="509"/>
      <c r="H25" s="172"/>
      <c r="I25" s="314"/>
    </row>
    <row r="26" spans="1:9" s="14" customFormat="1" ht="15.75" thickBot="1">
      <c r="A26" s="36">
        <v>18</v>
      </c>
      <c r="B26" s="61" t="s">
        <v>353</v>
      </c>
      <c r="C26" s="37">
        <v>25</v>
      </c>
      <c r="D26" s="73"/>
      <c r="E26" s="73"/>
      <c r="F26" s="449"/>
      <c r="G26" s="455"/>
      <c r="H26" s="73"/>
      <c r="I26" s="449"/>
    </row>
  </sheetData>
  <sheetProtection password="EB3C" sheet="1" selectLockedCells="1"/>
  <mergeCells count="8">
    <mergeCell ref="A1:B1"/>
    <mergeCell ref="A4:B4"/>
    <mergeCell ref="D5:F5"/>
    <mergeCell ref="G5:I5"/>
    <mergeCell ref="A5:A6"/>
    <mergeCell ref="B5:B6"/>
    <mergeCell ref="C5:C6"/>
    <mergeCell ref="A3:B3"/>
  </mergeCells>
  <dataValidations count="1">
    <dataValidation allowBlank="1" showErrorMessage="1" prompt="Enter a job category that is considered to be a Behavioral Health Professional.&#10;" sqref="B8:B26"/>
  </dataValidation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26.7109375" style="252" customWidth="1"/>
    <col min="2" max="4" width="22.7109375" style="252" customWidth="1"/>
    <col min="5" max="16384" width="9.140625" style="252" customWidth="1"/>
  </cols>
  <sheetData>
    <row r="1" spans="1:5" ht="15">
      <c r="A1" s="533" t="s">
        <v>307</v>
      </c>
      <c r="B1" s="533"/>
      <c r="C1" s="533"/>
      <c r="D1" s="533"/>
      <c r="E1" s="259"/>
    </row>
    <row r="3" spans="1:4" ht="15">
      <c r="A3" s="253" t="s">
        <v>22</v>
      </c>
      <c r="B3" s="534"/>
      <c r="C3" s="535"/>
      <c r="D3" s="536"/>
    </row>
    <row r="4" spans="1:4" ht="15">
      <c r="A4" s="253" t="s">
        <v>23</v>
      </c>
      <c r="B4" s="429"/>
      <c r="C4" s="429"/>
      <c r="D4" s="429"/>
    </row>
    <row r="5" spans="1:3" ht="15">
      <c r="A5" s="253" t="s">
        <v>24</v>
      </c>
      <c r="B5" s="537"/>
      <c r="C5" s="537"/>
    </row>
    <row r="6" spans="1:3" ht="15">
      <c r="A6" s="253" t="s">
        <v>25</v>
      </c>
      <c r="B6" s="150"/>
      <c r="C6" s="260"/>
    </row>
    <row r="7" spans="1:3" ht="15">
      <c r="A7" s="253" t="s">
        <v>26</v>
      </c>
      <c r="B7" s="151"/>
      <c r="C7" s="260"/>
    </row>
    <row r="8" spans="1:4" ht="15">
      <c r="A8" s="253" t="s">
        <v>27</v>
      </c>
      <c r="B8" s="538"/>
      <c r="C8" s="536"/>
      <c r="D8" s="261"/>
    </row>
    <row r="9" spans="1:4" ht="15">
      <c r="A9" s="252" t="s">
        <v>43</v>
      </c>
      <c r="B9" s="534"/>
      <c r="C9" s="535"/>
      <c r="D9" s="536"/>
    </row>
    <row r="10" spans="1:2" ht="15">
      <c r="A10" s="252" t="s">
        <v>44</v>
      </c>
      <c r="B10" s="150"/>
    </row>
    <row r="11" spans="1:2" ht="15">
      <c r="A11" s="252" t="s">
        <v>45</v>
      </c>
      <c r="B11" s="173"/>
    </row>
    <row r="14" spans="1:4" ht="15">
      <c r="A14" s="533" t="s">
        <v>28</v>
      </c>
      <c r="B14" s="533"/>
      <c r="C14" s="533"/>
      <c r="D14" s="533"/>
    </row>
    <row r="15" spans="1:4" ht="15">
      <c r="A15" s="428"/>
      <c r="B15" s="428"/>
      <c r="C15" s="428"/>
      <c r="D15" s="428"/>
    </row>
    <row r="16" spans="1:4" ht="15">
      <c r="A16" s="531" t="s">
        <v>129</v>
      </c>
      <c r="B16" s="531"/>
      <c r="C16" s="531"/>
      <c r="D16" s="427"/>
    </row>
    <row r="17" spans="1:3" ht="33" customHeight="1">
      <c r="A17" s="532" t="s">
        <v>367</v>
      </c>
      <c r="B17" s="532"/>
      <c r="C17" s="532"/>
    </row>
    <row r="18" ht="15">
      <c r="A18" s="427"/>
    </row>
    <row r="19" spans="1:3" ht="15">
      <c r="A19" s="252" t="s">
        <v>189</v>
      </c>
      <c r="C19" s="152"/>
    </row>
    <row r="20" spans="1:3" ht="15">
      <c r="A20" s="252" t="s">
        <v>128</v>
      </c>
      <c r="C20" s="152"/>
    </row>
    <row r="21" spans="1:3" ht="15">
      <c r="A21" s="259" t="s">
        <v>103</v>
      </c>
      <c r="C21" s="262">
        <f>SUM(C19:C20)</f>
        <v>0</v>
      </c>
    </row>
  </sheetData>
  <sheetProtection password="EB3C" sheet="1" selectLockedCells="1"/>
  <mergeCells count="8">
    <mergeCell ref="A16:C16"/>
    <mergeCell ref="A17:C17"/>
    <mergeCell ref="A14:D14"/>
    <mergeCell ref="A1:D1"/>
    <mergeCell ref="B3:D3"/>
    <mergeCell ref="B5:C5"/>
    <mergeCell ref="B8:C8"/>
    <mergeCell ref="B9:D9"/>
  </mergeCell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83.28125" style="1" customWidth="1"/>
    <col min="3" max="3" width="10.7109375" style="6" customWidth="1"/>
    <col min="4" max="5" width="11.7109375" style="6" customWidth="1"/>
    <col min="6" max="6" width="12.421875" style="6" customWidth="1"/>
    <col min="7" max="7" width="13.8515625" style="6" customWidth="1"/>
    <col min="8" max="8" width="12.421875" style="6" customWidth="1"/>
    <col min="9" max="16384" width="9.140625" style="1" customWidth="1"/>
  </cols>
  <sheetData>
    <row r="1" spans="1:8" s="7" customFormat="1" ht="15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  <c r="H1" s="541"/>
    </row>
    <row r="2" spans="1:8" s="7" customFormat="1" ht="15">
      <c r="A2" s="28"/>
      <c r="B2" s="29"/>
      <c r="C2" s="29"/>
      <c r="D2" s="29"/>
      <c r="E2" s="29"/>
      <c r="F2" s="29"/>
      <c r="G2" s="29"/>
      <c r="H2" s="29"/>
    </row>
    <row r="3" spans="1:8" s="7" customFormat="1" ht="14.25">
      <c r="A3" s="603" t="s">
        <v>428</v>
      </c>
      <c r="B3" s="603"/>
      <c r="C3" s="603"/>
      <c r="D3" s="603"/>
      <c r="E3" s="603"/>
      <c r="F3" s="603"/>
      <c r="G3" s="603"/>
      <c r="H3" s="603"/>
    </row>
    <row r="4" ht="15.75" thickBot="1"/>
    <row r="5" spans="1:8" s="2" customFormat="1" ht="56.25" customHeight="1">
      <c r="A5" s="605" t="s">
        <v>3</v>
      </c>
      <c r="B5" s="607" t="s">
        <v>12</v>
      </c>
      <c r="C5" s="668" t="s">
        <v>0</v>
      </c>
      <c r="D5" s="435" t="s">
        <v>282</v>
      </c>
      <c r="E5" s="327" t="s">
        <v>392</v>
      </c>
      <c r="F5" s="327" t="s">
        <v>283</v>
      </c>
      <c r="G5" s="327" t="s">
        <v>284</v>
      </c>
      <c r="H5" s="326" t="s">
        <v>362</v>
      </c>
    </row>
    <row r="6" spans="1:8" s="2" customFormat="1" ht="15.75" thickBot="1">
      <c r="A6" s="606"/>
      <c r="B6" s="608"/>
      <c r="C6" s="669"/>
      <c r="D6" s="280" t="s">
        <v>147</v>
      </c>
      <c r="E6" s="436" t="s">
        <v>147</v>
      </c>
      <c r="F6" s="328" t="s">
        <v>147</v>
      </c>
      <c r="G6" s="280" t="s">
        <v>147</v>
      </c>
      <c r="H6" s="281" t="s">
        <v>147</v>
      </c>
    </row>
    <row r="7" spans="1:8" s="2" customFormat="1" ht="15">
      <c r="A7" s="3"/>
      <c r="B7" s="9" t="s">
        <v>17</v>
      </c>
      <c r="C7" s="4"/>
      <c r="D7" s="64"/>
      <c r="E7" s="64"/>
      <c r="F7" s="64"/>
      <c r="G7" s="64"/>
      <c r="H7" s="83"/>
    </row>
    <row r="8" spans="1:8" s="2" customFormat="1" ht="15">
      <c r="A8" s="10">
        <v>1</v>
      </c>
      <c r="B8" s="11" t="s">
        <v>281</v>
      </c>
      <c r="C8" s="12">
        <v>20</v>
      </c>
      <c r="D8" s="70"/>
      <c r="E8" s="70"/>
      <c r="F8" s="321"/>
      <c r="G8" s="70"/>
      <c r="H8" s="215"/>
    </row>
    <row r="9" spans="1:8" s="2" customFormat="1" ht="15">
      <c r="A9" s="10">
        <v>2</v>
      </c>
      <c r="B9" s="25" t="s">
        <v>328</v>
      </c>
      <c r="C9" s="12">
        <v>10</v>
      </c>
      <c r="D9" s="70"/>
      <c r="E9" s="70"/>
      <c r="F9" s="321"/>
      <c r="G9" s="70"/>
      <c r="H9" s="215"/>
    </row>
    <row r="10" spans="1:8" s="2" customFormat="1" ht="15">
      <c r="A10" s="10">
        <v>3</v>
      </c>
      <c r="B10" s="11" t="s">
        <v>84</v>
      </c>
      <c r="C10" s="22">
        <v>2.75</v>
      </c>
      <c r="D10" s="75"/>
      <c r="E10" s="75"/>
      <c r="F10" s="322"/>
      <c r="G10" s="329"/>
      <c r="H10" s="126"/>
    </row>
    <row r="11" spans="1:8" s="14" customFormat="1" ht="15">
      <c r="A11" s="23"/>
      <c r="B11" s="17" t="s">
        <v>223</v>
      </c>
      <c r="C11" s="18"/>
      <c r="D11" s="48"/>
      <c r="E11" s="48"/>
      <c r="F11" s="48"/>
      <c r="G11" s="48"/>
      <c r="H11" s="62"/>
    </row>
    <row r="12" spans="1:8" s="14" customFormat="1" ht="15">
      <c r="A12" s="20">
        <v>4</v>
      </c>
      <c r="B12" s="21" t="s">
        <v>10</v>
      </c>
      <c r="C12" s="24">
        <v>38</v>
      </c>
      <c r="D12" s="71"/>
      <c r="E12" s="71"/>
      <c r="F12" s="323"/>
      <c r="G12" s="75"/>
      <c r="H12" s="67"/>
    </row>
    <row r="13" spans="1:8" s="14" customFormat="1" ht="15">
      <c r="A13" s="10">
        <v>5</v>
      </c>
      <c r="B13" s="33" t="s">
        <v>285</v>
      </c>
      <c r="C13" s="22">
        <v>27.5</v>
      </c>
      <c r="D13" s="72">
        <f>IF(AND(D9&gt;0,D10&gt;0),D9*D10,"")</f>
      </c>
      <c r="E13" s="72">
        <f>IF(AND(E9&gt;0,E10&gt;0),E9*E10,"")</f>
      </c>
      <c r="F13" s="72">
        <f>IF(AND(F9&gt;0,F10&gt;0),F9*F10,"")</f>
      </c>
      <c r="G13" s="72">
        <f>IF(AND(G9&gt;0,G10&gt;0),G9*G10,"")</f>
      </c>
      <c r="H13" s="57">
        <f>IF(AND(H9&gt;0,H10&gt;0),H9*H10,"")</f>
      </c>
    </row>
    <row r="14" spans="1:8" s="14" customFormat="1" ht="15">
      <c r="A14" s="10">
        <v>6</v>
      </c>
      <c r="B14" s="33" t="s">
        <v>351</v>
      </c>
      <c r="C14" s="22">
        <v>4</v>
      </c>
      <c r="D14" s="71"/>
      <c r="E14" s="71"/>
      <c r="F14" s="323"/>
      <c r="G14" s="75"/>
      <c r="H14" s="67"/>
    </row>
    <row r="15" spans="1:8" s="14" customFormat="1" ht="15">
      <c r="A15" s="20">
        <v>7</v>
      </c>
      <c r="B15" s="33" t="s">
        <v>224</v>
      </c>
      <c r="C15" s="22">
        <v>0.5</v>
      </c>
      <c r="D15" s="71"/>
      <c r="E15" s="71"/>
      <c r="F15" s="323"/>
      <c r="G15" s="75"/>
      <c r="H15" s="67"/>
    </row>
    <row r="16" spans="1:8" s="14" customFormat="1" ht="15">
      <c r="A16" s="10">
        <v>8</v>
      </c>
      <c r="B16" s="33" t="s">
        <v>329</v>
      </c>
      <c r="C16" s="22">
        <v>3.5</v>
      </c>
      <c r="D16" s="71"/>
      <c r="E16" s="71"/>
      <c r="F16" s="323"/>
      <c r="G16" s="75"/>
      <c r="H16" s="67"/>
    </row>
    <row r="17" spans="1:8" s="14" customFormat="1" ht="15">
      <c r="A17" s="10">
        <v>9</v>
      </c>
      <c r="B17" s="33" t="s">
        <v>108</v>
      </c>
      <c r="C17" s="22">
        <v>1</v>
      </c>
      <c r="D17" s="71"/>
      <c r="E17" s="71"/>
      <c r="F17" s="323"/>
      <c r="G17" s="75"/>
      <c r="H17" s="67"/>
    </row>
    <row r="18" spans="1:8" s="14" customFormat="1" ht="15">
      <c r="A18" s="20">
        <v>10</v>
      </c>
      <c r="B18" s="33" t="s">
        <v>100</v>
      </c>
      <c r="C18" s="22">
        <v>1</v>
      </c>
      <c r="D18" s="71"/>
      <c r="E18" s="71"/>
      <c r="F18" s="323"/>
      <c r="G18" s="75"/>
      <c r="H18" s="67"/>
    </row>
    <row r="19" spans="1:8" s="14" customFormat="1" ht="15">
      <c r="A19" s="10">
        <v>11</v>
      </c>
      <c r="B19" s="34" t="s">
        <v>9</v>
      </c>
      <c r="C19" s="22">
        <v>0.5</v>
      </c>
      <c r="D19" s="71"/>
      <c r="E19" s="71"/>
      <c r="F19" s="323"/>
      <c r="G19" s="75"/>
      <c r="H19" s="67"/>
    </row>
    <row r="20" spans="1:8" s="14" customFormat="1" ht="15">
      <c r="A20" s="10">
        <v>12</v>
      </c>
      <c r="B20" s="174" t="s">
        <v>73</v>
      </c>
      <c r="C20" s="22">
        <v>0</v>
      </c>
      <c r="D20" s="71"/>
      <c r="E20" s="71"/>
      <c r="F20" s="323"/>
      <c r="G20" s="75"/>
      <c r="H20" s="67"/>
    </row>
    <row r="21" spans="1:8" s="14" customFormat="1" ht="15">
      <c r="A21" s="20">
        <v>13</v>
      </c>
      <c r="B21" s="174" t="s">
        <v>73</v>
      </c>
      <c r="C21" s="22">
        <v>0</v>
      </c>
      <c r="D21" s="71"/>
      <c r="E21" s="71"/>
      <c r="F21" s="323"/>
      <c r="G21" s="75"/>
      <c r="H21" s="67"/>
    </row>
    <row r="22" spans="1:8" s="14" customFormat="1" ht="15">
      <c r="A22" s="10">
        <v>14</v>
      </c>
      <c r="B22" s="174" t="s">
        <v>73</v>
      </c>
      <c r="C22" s="22">
        <v>0</v>
      </c>
      <c r="D22" s="71"/>
      <c r="E22" s="71"/>
      <c r="F22" s="323"/>
      <c r="G22" s="75"/>
      <c r="H22" s="67"/>
    </row>
    <row r="23" spans="1:8" s="14" customFormat="1" ht="15">
      <c r="A23" s="10">
        <v>15</v>
      </c>
      <c r="B23" s="25" t="s">
        <v>286</v>
      </c>
      <c r="C23" s="22" t="str">
        <f aca="true" t="shared" si="0" ref="C23:H23">IF(C12=SUM(C13:C22),"Yes","No")</f>
        <v>Yes</v>
      </c>
      <c r="D23" s="72" t="str">
        <f t="shared" si="0"/>
        <v>Yes</v>
      </c>
      <c r="E23" s="72" t="str">
        <f t="shared" si="0"/>
        <v>Yes</v>
      </c>
      <c r="F23" s="72" t="str">
        <f t="shared" si="0"/>
        <v>Yes</v>
      </c>
      <c r="G23" s="72" t="str">
        <f t="shared" si="0"/>
        <v>Yes</v>
      </c>
      <c r="H23" s="57" t="str">
        <f t="shared" si="0"/>
        <v>Yes</v>
      </c>
    </row>
    <row r="24" spans="1:8" s="14" customFormat="1" ht="15">
      <c r="A24" s="20">
        <v>16</v>
      </c>
      <c r="B24" s="25" t="s">
        <v>330</v>
      </c>
      <c r="C24" s="31">
        <v>90</v>
      </c>
      <c r="D24" s="172"/>
      <c r="E24" s="172"/>
      <c r="F24" s="324"/>
      <c r="G24" s="70"/>
      <c r="H24" s="171"/>
    </row>
    <row r="25" spans="1:8" s="14" customFormat="1" ht="15.75" thickBot="1">
      <c r="A25" s="36">
        <v>17</v>
      </c>
      <c r="B25" s="61" t="s">
        <v>332</v>
      </c>
      <c r="C25" s="37">
        <v>25</v>
      </c>
      <c r="D25" s="73"/>
      <c r="E25" s="73"/>
      <c r="F25" s="325"/>
      <c r="G25" s="73"/>
      <c r="H25" s="69"/>
    </row>
  </sheetData>
  <sheetProtection password="EB3C" sheet="1" selectLockedCells="1"/>
  <mergeCells count="5">
    <mergeCell ref="A1:H1"/>
    <mergeCell ref="A3:H3"/>
    <mergeCell ref="A5:A6"/>
    <mergeCell ref="B5:B6"/>
    <mergeCell ref="C5:C6"/>
  </mergeCells>
  <dataValidations count="1">
    <dataValidation allowBlank="1" showErrorMessage="1" prompt="Enter a job category that is considered to be a Behavioral Health Professional.&#10;" sqref="B8:B25"/>
  </dataValidations>
  <printOptions horizontalCentered="1"/>
  <pageMargins left="0.25" right="0.25" top="0.75" bottom="0.75" header="0.3" footer="0.3"/>
  <pageSetup horizontalDpi="600" verticalDpi="600" orientation="landscape" scale="8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7.7109375" style="1" customWidth="1"/>
    <col min="3" max="9" width="10.710937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429</v>
      </c>
      <c r="B3" s="603"/>
      <c r="C3" s="28"/>
      <c r="D3" s="28"/>
      <c r="E3" s="28"/>
      <c r="F3" s="28"/>
      <c r="G3" s="28"/>
      <c r="H3" s="28"/>
      <c r="I3" s="28"/>
    </row>
    <row r="4" spans="1:2" ht="15.75" thickBot="1">
      <c r="A4" s="674" t="s">
        <v>416</v>
      </c>
      <c r="B4" s="674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127</v>
      </c>
      <c r="C8" s="315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354</v>
      </c>
      <c r="C9" s="315">
        <v>10</v>
      </c>
      <c r="D9" s="70"/>
      <c r="E9" s="70"/>
      <c r="F9" s="13"/>
      <c r="G9" s="451"/>
      <c r="H9" s="70"/>
      <c r="I9" s="13"/>
    </row>
    <row r="10" spans="1:9" s="2" customFormat="1" ht="15">
      <c r="A10" s="10">
        <v>3</v>
      </c>
      <c r="B10" s="11" t="s">
        <v>262</v>
      </c>
      <c r="C10" s="316">
        <v>3.75</v>
      </c>
      <c r="D10" s="75"/>
      <c r="E10" s="75"/>
      <c r="F10" s="218"/>
      <c r="G10" s="453"/>
      <c r="H10" s="75"/>
      <c r="I10" s="218"/>
    </row>
    <row r="11" spans="1:9" s="14" customFormat="1" ht="15">
      <c r="A11" s="58"/>
      <c r="B11" s="59" t="s">
        <v>223</v>
      </c>
      <c r="C11" s="60"/>
      <c r="D11" s="338"/>
      <c r="E11" s="338"/>
      <c r="F11" s="63"/>
      <c r="G11" s="338"/>
      <c r="H11" s="338"/>
      <c r="I11" s="63"/>
    </row>
    <row r="12" spans="1:9" s="14" customFormat="1" ht="15">
      <c r="A12" s="20">
        <v>4</v>
      </c>
      <c r="B12" s="21" t="s">
        <v>10</v>
      </c>
      <c r="C12" s="24">
        <v>40</v>
      </c>
      <c r="D12" s="75"/>
      <c r="E12" s="75"/>
      <c r="F12" s="218"/>
      <c r="G12" s="453"/>
      <c r="H12" s="75"/>
      <c r="I12" s="218"/>
    </row>
    <row r="13" spans="1:9" s="14" customFormat="1" ht="15">
      <c r="A13" s="10">
        <v>5</v>
      </c>
      <c r="B13" s="33" t="s">
        <v>415</v>
      </c>
      <c r="C13" s="22">
        <v>37.5</v>
      </c>
      <c r="D13" s="72">
        <f aca="true" t="shared" si="0" ref="D13:I13">IF(AND(D9&gt;0,D10&gt;0),D9*D10,"")</f>
      </c>
      <c r="E13" s="72">
        <f t="shared" si="0"/>
      </c>
      <c r="F13" s="312">
        <f t="shared" si="0"/>
      </c>
      <c r="G13" s="508">
        <f t="shared" si="0"/>
      </c>
      <c r="H13" s="72">
        <f t="shared" si="0"/>
      </c>
      <c r="I13" s="312">
        <f t="shared" si="0"/>
      </c>
    </row>
    <row r="14" spans="1:9" s="14" customFormat="1" ht="15">
      <c r="A14" s="20">
        <v>6</v>
      </c>
      <c r="B14" s="33" t="s">
        <v>116</v>
      </c>
      <c r="C14" s="22">
        <v>0</v>
      </c>
      <c r="D14" s="71"/>
      <c r="E14" s="71"/>
      <c r="F14" s="313"/>
      <c r="G14" s="507"/>
      <c r="H14" s="71"/>
      <c r="I14" s="313"/>
    </row>
    <row r="15" spans="1:9" s="14" customFormat="1" ht="15">
      <c r="A15" s="10">
        <v>7</v>
      </c>
      <c r="B15" s="33" t="s">
        <v>329</v>
      </c>
      <c r="C15" s="22">
        <v>2</v>
      </c>
      <c r="D15" s="71"/>
      <c r="E15" s="71"/>
      <c r="F15" s="313"/>
      <c r="G15" s="507"/>
      <c r="H15" s="71"/>
      <c r="I15" s="313"/>
    </row>
    <row r="16" spans="1:9" s="14" customFormat="1" ht="15">
      <c r="A16" s="20">
        <v>8</v>
      </c>
      <c r="B16" s="34" t="s">
        <v>9</v>
      </c>
      <c r="C16" s="22">
        <v>0.5</v>
      </c>
      <c r="D16" s="71"/>
      <c r="E16" s="71"/>
      <c r="F16" s="313"/>
      <c r="G16" s="507"/>
      <c r="H16" s="71"/>
      <c r="I16" s="313"/>
    </row>
    <row r="17" spans="1:9" s="14" customFormat="1" ht="15">
      <c r="A17" s="10">
        <v>9</v>
      </c>
      <c r="B17" s="174" t="s">
        <v>73</v>
      </c>
      <c r="C17" s="22">
        <v>0</v>
      </c>
      <c r="D17" s="71"/>
      <c r="E17" s="71"/>
      <c r="F17" s="313"/>
      <c r="G17" s="507"/>
      <c r="H17" s="71"/>
      <c r="I17" s="313"/>
    </row>
    <row r="18" spans="1:9" s="14" customFormat="1" ht="15">
      <c r="A18" s="20">
        <v>10</v>
      </c>
      <c r="B18" s="174" t="s">
        <v>73</v>
      </c>
      <c r="C18" s="22">
        <v>0</v>
      </c>
      <c r="D18" s="71"/>
      <c r="E18" s="71"/>
      <c r="F18" s="313"/>
      <c r="G18" s="507"/>
      <c r="H18" s="71"/>
      <c r="I18" s="313"/>
    </row>
    <row r="19" spans="1:9" s="14" customFormat="1" ht="15">
      <c r="A19" s="10">
        <v>11</v>
      </c>
      <c r="B19" s="174" t="s">
        <v>73</v>
      </c>
      <c r="C19" s="22">
        <v>0</v>
      </c>
      <c r="D19" s="71"/>
      <c r="E19" s="71"/>
      <c r="F19" s="313"/>
      <c r="G19" s="507"/>
      <c r="H19" s="71"/>
      <c r="I19" s="313"/>
    </row>
    <row r="20" spans="1:9" s="14" customFormat="1" ht="15">
      <c r="A20" s="20">
        <v>12</v>
      </c>
      <c r="B20" s="25" t="s">
        <v>417</v>
      </c>
      <c r="C20" s="22" t="str">
        <f aca="true" t="shared" si="1" ref="C20:I20">IF(C12=SUM(C13:C19),"Yes","No")</f>
        <v>Yes</v>
      </c>
      <c r="D20" s="72" t="str">
        <f t="shared" si="1"/>
        <v>Yes</v>
      </c>
      <c r="E20" s="72" t="str">
        <f t="shared" si="1"/>
        <v>Yes</v>
      </c>
      <c r="F20" s="312" t="str">
        <f t="shared" si="1"/>
        <v>Yes</v>
      </c>
      <c r="G20" s="508" t="str">
        <f t="shared" si="1"/>
        <v>Yes</v>
      </c>
      <c r="H20" s="72" t="str">
        <f t="shared" si="1"/>
        <v>Yes</v>
      </c>
      <c r="I20" s="312" t="str">
        <f t="shared" si="1"/>
        <v>Yes</v>
      </c>
    </row>
    <row r="21" spans="1:9" s="14" customFormat="1" ht="15">
      <c r="A21" s="10">
        <v>13</v>
      </c>
      <c r="B21" s="25" t="s">
        <v>330</v>
      </c>
      <c r="C21" s="31">
        <v>90</v>
      </c>
      <c r="D21" s="172"/>
      <c r="E21" s="172"/>
      <c r="F21" s="314"/>
      <c r="G21" s="509"/>
      <c r="H21" s="172"/>
      <c r="I21" s="314"/>
    </row>
    <row r="22" spans="1:9" s="14" customFormat="1" ht="15.75" thickBot="1">
      <c r="A22" s="518">
        <v>14</v>
      </c>
      <c r="B22" s="61" t="s">
        <v>332</v>
      </c>
      <c r="C22" s="37">
        <v>25</v>
      </c>
      <c r="D22" s="73"/>
      <c r="E22" s="73"/>
      <c r="F22" s="449"/>
      <c r="G22" s="455"/>
      <c r="H22" s="73"/>
      <c r="I22" s="449"/>
    </row>
  </sheetData>
  <sheetProtection password="EB3C" sheet="1" selectLockedCells="1"/>
  <mergeCells count="8">
    <mergeCell ref="A1:B1"/>
    <mergeCell ref="D5:F5"/>
    <mergeCell ref="G5:I5"/>
    <mergeCell ref="A4:B4"/>
    <mergeCell ref="A5:A6"/>
    <mergeCell ref="B5:B6"/>
    <mergeCell ref="C5:C6"/>
    <mergeCell ref="A3:B3"/>
  </mergeCells>
  <dataValidations count="1">
    <dataValidation allowBlank="1" showErrorMessage="1" prompt="Enter a job category that is considered to be a Behavioral Health Professional.&#10;" sqref="B8:B22"/>
  </dataValidations>
  <printOptions horizontalCentered="1"/>
  <pageMargins left="0.25" right="0.25" top="0.75" bottom="0.75" header="0.3" footer="0.3"/>
  <pageSetup horizontalDpi="600" verticalDpi="600" orientation="landscape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7.7109375" style="1" customWidth="1"/>
    <col min="3" max="9" width="10.710937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  <c r="H1" s="541"/>
      <c r="I1" s="541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430</v>
      </c>
      <c r="B3" s="603"/>
      <c r="C3" s="28"/>
      <c r="D3" s="28"/>
      <c r="E3" s="28"/>
      <c r="F3" s="28"/>
      <c r="G3" s="28"/>
      <c r="H3" s="28"/>
      <c r="I3" s="28"/>
    </row>
    <row r="4" spans="1:2" ht="15.75" thickBot="1">
      <c r="A4" s="674" t="s">
        <v>420</v>
      </c>
      <c r="B4" s="674"/>
    </row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64"/>
      <c r="E7" s="64"/>
      <c r="F7" s="83"/>
      <c r="G7" s="64"/>
      <c r="H7" s="64"/>
      <c r="I7" s="83"/>
    </row>
    <row r="8" spans="1:9" s="2" customFormat="1" ht="15">
      <c r="A8" s="10">
        <v>1</v>
      </c>
      <c r="B8" s="11" t="s">
        <v>127</v>
      </c>
      <c r="C8" s="315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354</v>
      </c>
      <c r="C9" s="315">
        <v>10</v>
      </c>
      <c r="D9" s="70"/>
      <c r="E9" s="70"/>
      <c r="F9" s="13"/>
      <c r="G9" s="451"/>
      <c r="H9" s="70"/>
      <c r="I9" s="13"/>
    </row>
    <row r="10" spans="1:9" s="2" customFormat="1" ht="15">
      <c r="A10" s="10">
        <v>3</v>
      </c>
      <c r="B10" s="11" t="s">
        <v>263</v>
      </c>
      <c r="C10" s="317">
        <v>0.6</v>
      </c>
      <c r="D10" s="494"/>
      <c r="E10" s="494"/>
      <c r="F10" s="392"/>
      <c r="G10" s="510"/>
      <c r="H10" s="494"/>
      <c r="I10" s="392"/>
    </row>
    <row r="11" spans="1:9" s="2" customFormat="1" ht="15">
      <c r="A11" s="10">
        <v>4</v>
      </c>
      <c r="B11" s="11" t="s">
        <v>264</v>
      </c>
      <c r="C11" s="317">
        <v>0.3</v>
      </c>
      <c r="D11" s="494"/>
      <c r="E11" s="494"/>
      <c r="F11" s="392"/>
      <c r="G11" s="510"/>
      <c r="H11" s="494"/>
      <c r="I11" s="392"/>
    </row>
    <row r="12" spans="1:9" s="2" customFormat="1" ht="15">
      <c r="A12" s="15">
        <v>5</v>
      </c>
      <c r="B12" s="16" t="s">
        <v>265</v>
      </c>
      <c r="C12" s="339">
        <v>0.1</v>
      </c>
      <c r="D12" s="495"/>
      <c r="E12" s="495"/>
      <c r="F12" s="462"/>
      <c r="G12" s="511"/>
      <c r="H12" s="495"/>
      <c r="I12" s="462"/>
    </row>
    <row r="13" spans="1:9" s="14" customFormat="1" ht="15">
      <c r="A13" s="58"/>
      <c r="B13" s="59" t="s">
        <v>223</v>
      </c>
      <c r="C13" s="60"/>
      <c r="D13" s="338"/>
      <c r="E13" s="338"/>
      <c r="F13" s="63"/>
      <c r="G13" s="338"/>
      <c r="H13" s="338"/>
      <c r="I13" s="63"/>
    </row>
    <row r="14" spans="1:9" s="14" customFormat="1" ht="15">
      <c r="A14" s="20">
        <v>6</v>
      </c>
      <c r="B14" s="21" t="s">
        <v>10</v>
      </c>
      <c r="C14" s="24">
        <v>40</v>
      </c>
      <c r="D14" s="75"/>
      <c r="E14" s="519"/>
      <c r="F14" s="218"/>
      <c r="G14" s="322"/>
      <c r="H14" s="519"/>
      <c r="I14" s="218"/>
    </row>
    <row r="15" spans="1:9" s="14" customFormat="1" ht="15">
      <c r="A15" s="10">
        <v>7</v>
      </c>
      <c r="B15" s="33" t="s">
        <v>418</v>
      </c>
      <c r="C15" s="22">
        <v>37.5</v>
      </c>
      <c r="D15" s="71"/>
      <c r="E15" s="71"/>
      <c r="F15" s="313"/>
      <c r="G15" s="507"/>
      <c r="H15" s="71"/>
      <c r="I15" s="218"/>
    </row>
    <row r="16" spans="1:9" s="14" customFormat="1" ht="15">
      <c r="A16" s="10">
        <v>8</v>
      </c>
      <c r="B16" s="33" t="s">
        <v>116</v>
      </c>
      <c r="C16" s="22">
        <v>0</v>
      </c>
      <c r="D16" s="71"/>
      <c r="E16" s="521"/>
      <c r="F16" s="313"/>
      <c r="G16" s="323"/>
      <c r="H16" s="521"/>
      <c r="I16" s="313"/>
    </row>
    <row r="17" spans="1:9" s="14" customFormat="1" ht="15">
      <c r="A17" s="20">
        <v>9</v>
      </c>
      <c r="B17" s="33" t="s">
        <v>329</v>
      </c>
      <c r="C17" s="22">
        <v>2</v>
      </c>
      <c r="D17" s="71"/>
      <c r="E17" s="521"/>
      <c r="F17" s="313"/>
      <c r="G17" s="323"/>
      <c r="H17" s="521"/>
      <c r="I17" s="313"/>
    </row>
    <row r="18" spans="1:9" s="14" customFormat="1" ht="15">
      <c r="A18" s="10">
        <v>10</v>
      </c>
      <c r="B18" s="34" t="s">
        <v>9</v>
      </c>
      <c r="C18" s="22">
        <v>0.5</v>
      </c>
      <c r="D18" s="71"/>
      <c r="E18" s="521"/>
      <c r="F18" s="313"/>
      <c r="G18" s="323"/>
      <c r="H18" s="521"/>
      <c r="I18" s="313"/>
    </row>
    <row r="19" spans="1:9" s="14" customFormat="1" ht="15">
      <c r="A19" s="10">
        <v>11</v>
      </c>
      <c r="B19" s="174" t="s">
        <v>73</v>
      </c>
      <c r="C19" s="22">
        <v>0</v>
      </c>
      <c r="D19" s="71"/>
      <c r="E19" s="521"/>
      <c r="F19" s="313"/>
      <c r="G19" s="323"/>
      <c r="H19" s="521"/>
      <c r="I19" s="313"/>
    </row>
    <row r="20" spans="1:9" s="14" customFormat="1" ht="15">
      <c r="A20" s="20">
        <v>12</v>
      </c>
      <c r="B20" s="174" t="s">
        <v>73</v>
      </c>
      <c r="C20" s="22">
        <v>0</v>
      </c>
      <c r="D20" s="71"/>
      <c r="E20" s="521"/>
      <c r="F20" s="313"/>
      <c r="G20" s="323"/>
      <c r="H20" s="521"/>
      <c r="I20" s="313"/>
    </row>
    <row r="21" spans="1:9" s="14" customFormat="1" ht="15">
      <c r="A21" s="10">
        <v>13</v>
      </c>
      <c r="B21" s="174" t="s">
        <v>73</v>
      </c>
      <c r="C21" s="22">
        <v>0</v>
      </c>
      <c r="D21" s="71"/>
      <c r="E21" s="521"/>
      <c r="F21" s="313"/>
      <c r="G21" s="323"/>
      <c r="H21" s="521"/>
      <c r="I21" s="313"/>
    </row>
    <row r="22" spans="1:9" s="14" customFormat="1" ht="15">
      <c r="A22" s="10">
        <v>14</v>
      </c>
      <c r="B22" s="25" t="s">
        <v>421</v>
      </c>
      <c r="C22" s="22" t="str">
        <f aca="true" t="shared" si="0" ref="C22:I22">IF(C14=SUM(C15:C21),"Yes","No")</f>
        <v>Yes</v>
      </c>
      <c r="D22" s="72" t="str">
        <f t="shared" si="0"/>
        <v>Yes</v>
      </c>
      <c r="E22" s="520" t="str">
        <f t="shared" si="0"/>
        <v>Yes</v>
      </c>
      <c r="F22" s="312" t="str">
        <f t="shared" si="0"/>
        <v>Yes</v>
      </c>
      <c r="G22" s="506" t="str">
        <f t="shared" si="0"/>
        <v>Yes</v>
      </c>
      <c r="H22" s="520" t="str">
        <f t="shared" si="0"/>
        <v>Yes</v>
      </c>
      <c r="I22" s="312" t="str">
        <f t="shared" si="0"/>
        <v>Yes</v>
      </c>
    </row>
    <row r="23" spans="1:9" s="14" customFormat="1" ht="15">
      <c r="A23" s="20">
        <v>15</v>
      </c>
      <c r="B23" s="25" t="s">
        <v>330</v>
      </c>
      <c r="C23" s="31">
        <v>90</v>
      </c>
      <c r="D23" s="172"/>
      <c r="E23" s="522"/>
      <c r="F23" s="314"/>
      <c r="G23" s="324"/>
      <c r="H23" s="522"/>
      <c r="I23" s="314"/>
    </row>
    <row r="24" spans="1:9" s="14" customFormat="1" ht="15">
      <c r="A24" s="15">
        <v>16</v>
      </c>
      <c r="B24" s="16" t="s">
        <v>332</v>
      </c>
      <c r="C24" s="277">
        <v>25</v>
      </c>
      <c r="D24" s="330"/>
      <c r="E24" s="523"/>
      <c r="F24" s="340"/>
      <c r="G24" s="524"/>
      <c r="H24" s="523"/>
      <c r="I24" s="340"/>
    </row>
    <row r="25" spans="1:9" s="14" customFormat="1" ht="15">
      <c r="A25" s="58"/>
      <c r="B25" s="59" t="s">
        <v>422</v>
      </c>
      <c r="C25" s="60"/>
      <c r="D25" s="338"/>
      <c r="E25" s="338"/>
      <c r="F25" s="63"/>
      <c r="G25" s="338"/>
      <c r="H25" s="338"/>
      <c r="I25" s="63"/>
    </row>
    <row r="26" spans="1:9" s="14" customFormat="1" ht="15">
      <c r="A26" s="20">
        <v>17</v>
      </c>
      <c r="B26" s="21" t="s">
        <v>419</v>
      </c>
      <c r="C26" s="317">
        <v>0.9</v>
      </c>
      <c r="D26" s="494"/>
      <c r="E26" s="494"/>
      <c r="F26" s="392"/>
      <c r="G26" s="510"/>
      <c r="H26" s="494"/>
      <c r="I26" s="392"/>
    </row>
    <row r="27" spans="1:9" s="14" customFormat="1" ht="15.75" thickBot="1">
      <c r="A27" s="36">
        <v>18</v>
      </c>
      <c r="B27" s="61" t="s">
        <v>391</v>
      </c>
      <c r="C27" s="319">
        <v>150</v>
      </c>
      <c r="D27" s="304"/>
      <c r="E27" s="304"/>
      <c r="F27" s="393"/>
      <c r="G27" s="525"/>
      <c r="H27" s="304"/>
      <c r="I27" s="393"/>
    </row>
  </sheetData>
  <sheetProtection password="EB3C" sheet="1" selectLockedCells="1"/>
  <mergeCells count="8">
    <mergeCell ref="A1:I1"/>
    <mergeCell ref="A5:A6"/>
    <mergeCell ref="B5:B6"/>
    <mergeCell ref="C5:C6"/>
    <mergeCell ref="D5:F5"/>
    <mergeCell ref="G5:I5"/>
    <mergeCell ref="A3:B3"/>
    <mergeCell ref="A4:B4"/>
  </mergeCells>
  <dataValidations count="1">
    <dataValidation allowBlank="1" showErrorMessage="1" prompt="Enter a job category that is considered to be a Behavioral Health Professional.&#10;" sqref="B8:B27"/>
  </dataValidations>
  <printOptions horizontalCentered="1"/>
  <pageMargins left="0.25" right="0.25" top="0.75" bottom="0.75" header="0.3" footer="0.3"/>
  <pageSetup horizontalDpi="600" verticalDpi="600" orientation="landscape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7.7109375" style="1" customWidth="1"/>
    <col min="3" max="9" width="10.7109375" style="6" customWidth="1"/>
    <col min="10" max="16" width="9.140625" style="1" customWidth="1"/>
    <col min="17" max="17" width="0" style="1" hidden="1" customWidth="1"/>
    <col min="18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431</v>
      </c>
      <c r="B3" s="603"/>
      <c r="C3" s="28"/>
      <c r="D3" s="28"/>
      <c r="E3" s="28"/>
      <c r="F3" s="28"/>
      <c r="G3" s="28"/>
      <c r="H3" s="28"/>
      <c r="I3" s="28"/>
    </row>
    <row r="4" ht="15.75" thickBot="1"/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17" s="2" customFormat="1" ht="15">
      <c r="A7" s="3"/>
      <c r="B7" s="9" t="s">
        <v>17</v>
      </c>
      <c r="C7" s="4"/>
      <c r="D7" s="4"/>
      <c r="E7" s="4"/>
      <c r="F7" s="5"/>
      <c r="G7" s="4"/>
      <c r="H7" s="4"/>
      <c r="I7" s="83"/>
      <c r="Q7" s="2" t="s">
        <v>11</v>
      </c>
    </row>
    <row r="8" spans="1:17" s="2" customFormat="1" ht="15">
      <c r="A8" s="10">
        <v>1</v>
      </c>
      <c r="B8" s="11" t="s">
        <v>178</v>
      </c>
      <c r="C8" s="12">
        <v>80</v>
      </c>
      <c r="D8" s="70"/>
      <c r="E8" s="70"/>
      <c r="F8" s="13"/>
      <c r="G8" s="451"/>
      <c r="H8" s="70"/>
      <c r="I8" s="13"/>
      <c r="Q8" s="2" t="s">
        <v>8</v>
      </c>
    </row>
    <row r="9" spans="1:9" s="2" customFormat="1" ht="15">
      <c r="A9" s="10">
        <v>2</v>
      </c>
      <c r="B9" s="25" t="s">
        <v>328</v>
      </c>
      <c r="C9" s="12">
        <v>10</v>
      </c>
      <c r="D9" s="70"/>
      <c r="E9" s="70"/>
      <c r="F9" s="13"/>
      <c r="G9" s="451"/>
      <c r="H9" s="70"/>
      <c r="I9" s="13"/>
    </row>
    <row r="10" spans="1:9" s="2" customFormat="1" ht="15">
      <c r="A10" s="10">
        <v>3</v>
      </c>
      <c r="B10" s="11" t="s">
        <v>84</v>
      </c>
      <c r="C10" s="22">
        <v>3.25</v>
      </c>
      <c r="D10" s="75"/>
      <c r="E10" s="75"/>
      <c r="F10" s="218"/>
      <c r="G10" s="453"/>
      <c r="H10" s="75"/>
      <c r="I10" s="218"/>
    </row>
    <row r="11" spans="1:9" s="2" customFormat="1" ht="15">
      <c r="A11" s="76">
        <v>4</v>
      </c>
      <c r="B11" s="119" t="s">
        <v>355</v>
      </c>
      <c r="C11" s="24" t="s">
        <v>11</v>
      </c>
      <c r="D11" s="526"/>
      <c r="E11" s="526"/>
      <c r="F11" s="446"/>
      <c r="G11" s="527"/>
      <c r="H11" s="526"/>
      <c r="I11" s="446"/>
    </row>
    <row r="12" spans="1:9" s="14" customFormat="1" ht="15">
      <c r="A12" s="23"/>
      <c r="B12" s="17" t="s">
        <v>223</v>
      </c>
      <c r="C12" s="18"/>
      <c r="D12" s="48"/>
      <c r="E12" s="48"/>
      <c r="F12" s="62"/>
      <c r="G12" s="48"/>
      <c r="H12" s="48"/>
      <c r="I12" s="62"/>
    </row>
    <row r="13" spans="1:9" s="14" customFormat="1" ht="15">
      <c r="A13" s="20">
        <v>5</v>
      </c>
      <c r="B13" s="21" t="s">
        <v>10</v>
      </c>
      <c r="C13" s="24">
        <v>38</v>
      </c>
      <c r="D13" s="75"/>
      <c r="E13" s="75"/>
      <c r="F13" s="218"/>
      <c r="G13" s="453"/>
      <c r="H13" s="75"/>
      <c r="I13" s="218"/>
    </row>
    <row r="14" spans="1:9" s="14" customFormat="1" ht="15">
      <c r="A14" s="10">
        <v>6</v>
      </c>
      <c r="B14" s="33" t="s">
        <v>179</v>
      </c>
      <c r="C14" s="22">
        <f aca="true" t="shared" si="0" ref="C14:I14">IF(AND(C9&gt;0,C10&gt;0),C9*C10,"")</f>
        <v>32.5</v>
      </c>
      <c r="D14" s="72">
        <f t="shared" si="0"/>
      </c>
      <c r="E14" s="72">
        <f t="shared" si="0"/>
      </c>
      <c r="F14" s="312">
        <f t="shared" si="0"/>
      </c>
      <c r="G14" s="508">
        <f t="shared" si="0"/>
      </c>
      <c r="H14" s="72">
        <f t="shared" si="0"/>
      </c>
      <c r="I14" s="312">
        <f t="shared" si="0"/>
      </c>
    </row>
    <row r="15" spans="1:9" s="14" customFormat="1" ht="15">
      <c r="A15" s="10">
        <v>7</v>
      </c>
      <c r="B15" s="33" t="s">
        <v>116</v>
      </c>
      <c r="C15" s="22">
        <v>2</v>
      </c>
      <c r="D15" s="71"/>
      <c r="E15" s="71"/>
      <c r="F15" s="313"/>
      <c r="G15" s="507"/>
      <c r="H15" s="71"/>
      <c r="I15" s="313"/>
    </row>
    <row r="16" spans="1:9" s="14" customFormat="1" ht="15">
      <c r="A16" s="20">
        <v>8</v>
      </c>
      <c r="B16" s="33" t="s">
        <v>329</v>
      </c>
      <c r="C16" s="22">
        <v>3</v>
      </c>
      <c r="D16" s="71"/>
      <c r="E16" s="71"/>
      <c r="F16" s="313"/>
      <c r="G16" s="507"/>
      <c r="H16" s="71"/>
      <c r="I16" s="313"/>
    </row>
    <row r="17" spans="1:9" s="14" customFormat="1" ht="15">
      <c r="A17" s="10">
        <v>9</v>
      </c>
      <c r="B17" s="34" t="s">
        <v>9</v>
      </c>
      <c r="C17" s="22">
        <v>0.5</v>
      </c>
      <c r="D17" s="71"/>
      <c r="E17" s="71"/>
      <c r="F17" s="313"/>
      <c r="G17" s="507"/>
      <c r="H17" s="71"/>
      <c r="I17" s="313"/>
    </row>
    <row r="18" spans="1:9" s="14" customFormat="1" ht="15">
      <c r="A18" s="10">
        <v>10</v>
      </c>
      <c r="B18" s="174" t="s">
        <v>73</v>
      </c>
      <c r="C18" s="22">
        <v>0</v>
      </c>
      <c r="D18" s="71"/>
      <c r="E18" s="71"/>
      <c r="F18" s="313"/>
      <c r="G18" s="507"/>
      <c r="H18" s="71"/>
      <c r="I18" s="313"/>
    </row>
    <row r="19" spans="1:9" s="14" customFormat="1" ht="15">
      <c r="A19" s="20">
        <v>11</v>
      </c>
      <c r="B19" s="174" t="s">
        <v>73</v>
      </c>
      <c r="C19" s="22">
        <v>0</v>
      </c>
      <c r="D19" s="71"/>
      <c r="E19" s="71"/>
      <c r="F19" s="313"/>
      <c r="G19" s="507"/>
      <c r="H19" s="71"/>
      <c r="I19" s="313"/>
    </row>
    <row r="20" spans="1:9" s="14" customFormat="1" ht="15">
      <c r="A20" s="10">
        <v>12</v>
      </c>
      <c r="B20" s="174" t="s">
        <v>73</v>
      </c>
      <c r="C20" s="22">
        <v>0</v>
      </c>
      <c r="D20" s="71"/>
      <c r="E20" s="71"/>
      <c r="F20" s="313"/>
      <c r="G20" s="507"/>
      <c r="H20" s="71"/>
      <c r="I20" s="313"/>
    </row>
    <row r="21" spans="1:9" s="14" customFormat="1" ht="15">
      <c r="A21" s="10">
        <v>13</v>
      </c>
      <c r="B21" s="25" t="s">
        <v>266</v>
      </c>
      <c r="C21" s="22" t="str">
        <f aca="true" t="shared" si="1" ref="C21:I21">IF(C13=SUM(C14:C20),"Yes","No")</f>
        <v>Yes</v>
      </c>
      <c r="D21" s="72" t="str">
        <f t="shared" si="1"/>
        <v>Yes</v>
      </c>
      <c r="E21" s="72" t="str">
        <f t="shared" si="1"/>
        <v>Yes</v>
      </c>
      <c r="F21" s="312" t="str">
        <f t="shared" si="1"/>
        <v>Yes</v>
      </c>
      <c r="G21" s="508" t="str">
        <f t="shared" si="1"/>
        <v>Yes</v>
      </c>
      <c r="H21" s="72" t="str">
        <f t="shared" si="1"/>
        <v>Yes</v>
      </c>
      <c r="I21" s="312" t="str">
        <f t="shared" si="1"/>
        <v>Yes</v>
      </c>
    </row>
    <row r="22" spans="1:9" s="14" customFormat="1" ht="15.75" thickBot="1">
      <c r="A22" s="36">
        <v>14</v>
      </c>
      <c r="B22" s="195" t="s">
        <v>356</v>
      </c>
      <c r="C22" s="37">
        <v>90</v>
      </c>
      <c r="D22" s="73"/>
      <c r="E22" s="73"/>
      <c r="F22" s="449"/>
      <c r="G22" s="455"/>
      <c r="H22" s="73"/>
      <c r="I22" s="449"/>
    </row>
  </sheetData>
  <sheetProtection password="EB3C" sheet="1" selectLockedCells="1"/>
  <mergeCells count="7">
    <mergeCell ref="G5:I5"/>
    <mergeCell ref="A1:B1"/>
    <mergeCell ref="A3:B3"/>
    <mergeCell ref="A5:A6"/>
    <mergeCell ref="B5:B6"/>
    <mergeCell ref="C5:C6"/>
    <mergeCell ref="D5:F5"/>
  </mergeCells>
  <dataValidations count="2">
    <dataValidation allowBlank="1" showErrorMessage="1" prompt="Enter a job category that is considered to be a Behavioral Health Professional.&#10;" sqref="B8:B22"/>
    <dataValidation type="list" allowBlank="1" showInputMessage="1" showErrorMessage="1" sqref="D11:I11">
      <formula1>$Q$7:$Q$8</formula1>
    </dataValidation>
  </dataValidations>
  <printOptions horizontalCentered="1"/>
  <pageMargins left="0.25" right="0.25" top="0.75" bottom="0.75" header="0.3" footer="0.3"/>
  <pageSetup horizontalDpi="600" verticalDpi="600" orientation="landscape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7.7109375" style="1" customWidth="1"/>
    <col min="3" max="9" width="10.710937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334"/>
      <c r="D1" s="334"/>
      <c r="E1" s="334"/>
      <c r="F1" s="334"/>
      <c r="G1" s="334"/>
      <c r="H1" s="334"/>
      <c r="I1" s="334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9" s="7" customFormat="1" ht="14.25">
      <c r="A3" s="603" t="s">
        <v>432</v>
      </c>
      <c r="B3" s="603"/>
      <c r="C3" s="28"/>
      <c r="D3" s="28"/>
      <c r="E3" s="28"/>
      <c r="F3" s="28"/>
      <c r="G3" s="28"/>
      <c r="H3" s="28"/>
      <c r="I3" s="28"/>
    </row>
    <row r="4" ht="15.75" thickBot="1"/>
    <row r="5" spans="1:9" s="2" customFormat="1" ht="15">
      <c r="A5" s="605" t="s">
        <v>3</v>
      </c>
      <c r="B5" s="672" t="s">
        <v>12</v>
      </c>
      <c r="C5" s="668" t="s">
        <v>0</v>
      </c>
      <c r="D5" s="665" t="s">
        <v>393</v>
      </c>
      <c r="E5" s="666"/>
      <c r="F5" s="667"/>
      <c r="G5" s="670" t="s">
        <v>393</v>
      </c>
      <c r="H5" s="666"/>
      <c r="I5" s="667"/>
    </row>
    <row r="6" spans="1:9" s="2" customFormat="1" ht="15.75" thickBot="1">
      <c r="A6" s="606"/>
      <c r="B6" s="673"/>
      <c r="C6" s="669"/>
      <c r="D6" s="436" t="s">
        <v>200</v>
      </c>
      <c r="E6" s="436" t="s">
        <v>320</v>
      </c>
      <c r="F6" s="490" t="s">
        <v>318</v>
      </c>
      <c r="G6" s="491" t="s">
        <v>319</v>
      </c>
      <c r="H6" s="436" t="s">
        <v>322</v>
      </c>
      <c r="I6" s="490" t="s">
        <v>321</v>
      </c>
    </row>
    <row r="7" spans="1:9" s="2" customFormat="1" ht="15">
      <c r="A7" s="3"/>
      <c r="B7" s="9" t="s">
        <v>17</v>
      </c>
      <c r="C7" s="4"/>
      <c r="D7" s="4"/>
      <c r="E7" s="4"/>
      <c r="F7" s="5"/>
      <c r="G7" s="4"/>
      <c r="H7" s="4"/>
      <c r="I7" s="83"/>
    </row>
    <row r="8" spans="1:9" s="2" customFormat="1" ht="15">
      <c r="A8" s="10">
        <v>1</v>
      </c>
      <c r="B8" s="11" t="s">
        <v>186</v>
      </c>
      <c r="C8" s="120">
        <v>24</v>
      </c>
      <c r="D8" s="79"/>
      <c r="E8" s="79"/>
      <c r="F8" s="219"/>
      <c r="G8" s="485"/>
      <c r="H8" s="79"/>
      <c r="I8" s="219"/>
    </row>
    <row r="9" spans="1:9" s="2" customFormat="1" ht="15">
      <c r="A9" s="10">
        <v>2</v>
      </c>
      <c r="B9" s="33" t="s">
        <v>357</v>
      </c>
      <c r="C9" s="120">
        <v>1</v>
      </c>
      <c r="D9" s="79"/>
      <c r="E9" s="79"/>
      <c r="F9" s="219"/>
      <c r="G9" s="485"/>
      <c r="H9" s="79"/>
      <c r="I9" s="219"/>
    </row>
    <row r="10" spans="1:9" s="2" customFormat="1" ht="15">
      <c r="A10" s="10">
        <v>3</v>
      </c>
      <c r="B10" s="11" t="s">
        <v>180</v>
      </c>
      <c r="C10" s="35">
        <v>2</v>
      </c>
      <c r="D10" s="410"/>
      <c r="E10" s="410"/>
      <c r="F10" s="469"/>
      <c r="G10" s="470"/>
      <c r="H10" s="410"/>
      <c r="I10" s="469"/>
    </row>
    <row r="11" spans="1:9" s="2" customFormat="1" ht="15">
      <c r="A11" s="10">
        <v>4</v>
      </c>
      <c r="B11" s="33" t="s">
        <v>181</v>
      </c>
      <c r="C11" s="35">
        <v>1.5</v>
      </c>
      <c r="D11" s="410"/>
      <c r="E11" s="410"/>
      <c r="F11" s="469"/>
      <c r="G11" s="470"/>
      <c r="H11" s="410"/>
      <c r="I11" s="469"/>
    </row>
    <row r="12" spans="1:9" s="2" customFormat="1" ht="15">
      <c r="A12" s="26">
        <v>5</v>
      </c>
      <c r="B12" s="279" t="s">
        <v>182</v>
      </c>
      <c r="C12" s="51">
        <v>5.5</v>
      </c>
      <c r="D12" s="410"/>
      <c r="E12" s="410"/>
      <c r="F12" s="469"/>
      <c r="G12" s="470"/>
      <c r="H12" s="410"/>
      <c r="I12" s="469"/>
    </row>
    <row r="13" spans="1:9" s="2" customFormat="1" ht="15">
      <c r="A13" s="10">
        <v>6</v>
      </c>
      <c r="B13" s="11" t="s">
        <v>279</v>
      </c>
      <c r="C13" s="35">
        <v>32</v>
      </c>
      <c r="D13" s="415"/>
      <c r="E13" s="415"/>
      <c r="F13" s="528"/>
      <c r="G13" s="530"/>
      <c r="H13" s="415"/>
      <c r="I13" s="528"/>
    </row>
    <row r="14" spans="1:9" s="2" customFormat="1" ht="15">
      <c r="A14" s="282"/>
      <c r="B14" s="52" t="s">
        <v>14</v>
      </c>
      <c r="C14" s="283"/>
      <c r="D14" s="529"/>
      <c r="E14" s="529"/>
      <c r="F14" s="147"/>
      <c r="G14" s="529"/>
      <c r="H14" s="529"/>
      <c r="I14" s="147"/>
    </row>
    <row r="15" spans="1:9" s="2" customFormat="1" ht="15">
      <c r="A15" s="10">
        <v>7</v>
      </c>
      <c r="B15" s="11" t="s">
        <v>183</v>
      </c>
      <c r="C15" s="120">
        <v>8</v>
      </c>
      <c r="D15" s="79"/>
      <c r="E15" s="79"/>
      <c r="F15" s="219"/>
      <c r="G15" s="485"/>
      <c r="H15" s="79"/>
      <c r="I15" s="219"/>
    </row>
    <row r="16" spans="1:9" s="2" customFormat="1" ht="15">
      <c r="A16" s="26">
        <v>8</v>
      </c>
      <c r="B16" s="33" t="s">
        <v>267</v>
      </c>
      <c r="C16" s="120">
        <v>6</v>
      </c>
      <c r="D16" s="79"/>
      <c r="E16" s="79"/>
      <c r="F16" s="219"/>
      <c r="G16" s="485"/>
      <c r="H16" s="79"/>
      <c r="I16" s="219"/>
    </row>
    <row r="17" spans="1:9" s="2" customFormat="1" ht="15">
      <c r="A17" s="10">
        <v>9</v>
      </c>
      <c r="B17" s="33" t="s">
        <v>268</v>
      </c>
      <c r="C17" s="120">
        <v>2</v>
      </c>
      <c r="D17" s="79"/>
      <c r="E17" s="79"/>
      <c r="F17" s="219"/>
      <c r="G17" s="485"/>
      <c r="H17" s="79"/>
      <c r="I17" s="219"/>
    </row>
    <row r="18" spans="1:9" s="2" customFormat="1" ht="15">
      <c r="A18" s="26">
        <v>10</v>
      </c>
      <c r="B18" s="33" t="s">
        <v>184</v>
      </c>
      <c r="C18" s="120">
        <v>12500</v>
      </c>
      <c r="D18" s="79"/>
      <c r="E18" s="79"/>
      <c r="F18" s="219"/>
      <c r="G18" s="485"/>
      <c r="H18" s="79"/>
      <c r="I18" s="219"/>
    </row>
    <row r="19" spans="1:9" s="2" customFormat="1" ht="15">
      <c r="A19" s="10">
        <v>11</v>
      </c>
      <c r="B19" s="25" t="s">
        <v>15</v>
      </c>
      <c r="C19" s="120">
        <v>6</v>
      </c>
      <c r="D19" s="79"/>
      <c r="E19" s="79"/>
      <c r="F19" s="219"/>
      <c r="G19" s="485"/>
      <c r="H19" s="79"/>
      <c r="I19" s="219"/>
    </row>
    <row r="20" spans="1:9" s="2" customFormat="1" ht="15">
      <c r="A20" s="26">
        <v>12</v>
      </c>
      <c r="B20" s="25" t="s">
        <v>185</v>
      </c>
      <c r="C20" s="202">
        <v>50000</v>
      </c>
      <c r="D20" s="183"/>
      <c r="E20" s="183"/>
      <c r="F20" s="461"/>
      <c r="G20" s="486"/>
      <c r="H20" s="183"/>
      <c r="I20" s="461"/>
    </row>
    <row r="21" spans="1:9" s="2" customFormat="1" ht="15">
      <c r="A21" s="10">
        <v>13</v>
      </c>
      <c r="B21" s="25" t="s">
        <v>316</v>
      </c>
      <c r="C21" s="202">
        <v>8000</v>
      </c>
      <c r="D21" s="183"/>
      <c r="E21" s="183"/>
      <c r="F21" s="461"/>
      <c r="G21" s="486"/>
      <c r="H21" s="183"/>
      <c r="I21" s="461"/>
    </row>
    <row r="22" spans="1:9" s="2" customFormat="1" ht="15">
      <c r="A22" s="26">
        <v>14</v>
      </c>
      <c r="B22" s="25" t="s">
        <v>317</v>
      </c>
      <c r="C22" s="202">
        <v>14400</v>
      </c>
      <c r="D22" s="482"/>
      <c r="E22" s="482"/>
      <c r="F22" s="483"/>
      <c r="G22" s="488"/>
      <c r="H22" s="482"/>
      <c r="I22" s="483"/>
    </row>
    <row r="23" spans="1:9" s="14" customFormat="1" ht="15">
      <c r="A23" s="23"/>
      <c r="B23" s="17" t="s">
        <v>223</v>
      </c>
      <c r="C23" s="18"/>
      <c r="D23" s="48"/>
      <c r="E23" s="48"/>
      <c r="F23" s="62"/>
      <c r="G23" s="48"/>
      <c r="H23" s="48"/>
      <c r="I23" s="62"/>
    </row>
    <row r="24" spans="1:9" s="14" customFormat="1" ht="15">
      <c r="A24" s="20">
        <v>15</v>
      </c>
      <c r="B24" s="21" t="s">
        <v>10</v>
      </c>
      <c r="C24" s="24">
        <v>35.5</v>
      </c>
      <c r="D24" s="75"/>
      <c r="E24" s="75"/>
      <c r="F24" s="218"/>
      <c r="G24" s="453"/>
      <c r="H24" s="75"/>
      <c r="I24" s="218"/>
    </row>
    <row r="25" spans="1:9" s="14" customFormat="1" ht="15">
      <c r="A25" s="10">
        <v>16</v>
      </c>
      <c r="B25" s="33" t="s">
        <v>187</v>
      </c>
      <c r="C25" s="22">
        <v>15</v>
      </c>
      <c r="D25" s="75"/>
      <c r="E25" s="75"/>
      <c r="F25" s="218"/>
      <c r="G25" s="453"/>
      <c r="H25" s="75"/>
      <c r="I25" s="218"/>
    </row>
    <row r="26" spans="1:9" s="14" customFormat="1" ht="15">
      <c r="A26" s="20">
        <v>17</v>
      </c>
      <c r="B26" s="33" t="s">
        <v>188</v>
      </c>
      <c r="C26" s="22">
        <v>17.5</v>
      </c>
      <c r="D26" s="75"/>
      <c r="E26" s="75"/>
      <c r="F26" s="218"/>
      <c r="G26" s="453"/>
      <c r="H26" s="75"/>
      <c r="I26" s="218"/>
    </row>
    <row r="27" spans="1:9" s="14" customFormat="1" ht="15">
      <c r="A27" s="10">
        <v>18</v>
      </c>
      <c r="B27" s="33" t="s">
        <v>329</v>
      </c>
      <c r="C27" s="22">
        <v>2.5</v>
      </c>
      <c r="D27" s="75"/>
      <c r="E27" s="75"/>
      <c r="F27" s="218"/>
      <c r="G27" s="453"/>
      <c r="H27" s="75"/>
      <c r="I27" s="218"/>
    </row>
    <row r="28" spans="1:9" s="14" customFormat="1" ht="15">
      <c r="A28" s="20">
        <v>19</v>
      </c>
      <c r="B28" s="34" t="s">
        <v>9</v>
      </c>
      <c r="C28" s="22">
        <v>0.5</v>
      </c>
      <c r="D28" s="75"/>
      <c r="E28" s="75"/>
      <c r="F28" s="218"/>
      <c r="G28" s="453"/>
      <c r="H28" s="75"/>
      <c r="I28" s="218"/>
    </row>
    <row r="29" spans="1:9" s="14" customFormat="1" ht="15">
      <c r="A29" s="10">
        <v>20</v>
      </c>
      <c r="B29" s="174" t="s">
        <v>73</v>
      </c>
      <c r="C29" s="22">
        <v>0</v>
      </c>
      <c r="D29" s="75"/>
      <c r="E29" s="75"/>
      <c r="F29" s="218"/>
      <c r="G29" s="453"/>
      <c r="H29" s="75"/>
      <c r="I29" s="218"/>
    </row>
    <row r="30" spans="1:9" s="14" customFormat="1" ht="15">
      <c r="A30" s="20">
        <v>21</v>
      </c>
      <c r="B30" s="174" t="s">
        <v>73</v>
      </c>
      <c r="C30" s="22">
        <v>0</v>
      </c>
      <c r="D30" s="75"/>
      <c r="E30" s="75"/>
      <c r="F30" s="218"/>
      <c r="G30" s="453"/>
      <c r="H30" s="75"/>
      <c r="I30" s="218"/>
    </row>
    <row r="31" spans="1:9" s="14" customFormat="1" ht="15">
      <c r="A31" s="10">
        <v>22</v>
      </c>
      <c r="B31" s="174" t="s">
        <v>73</v>
      </c>
      <c r="C31" s="22">
        <v>0</v>
      </c>
      <c r="D31" s="75"/>
      <c r="E31" s="75"/>
      <c r="F31" s="218"/>
      <c r="G31" s="453"/>
      <c r="H31" s="75"/>
      <c r="I31" s="218"/>
    </row>
    <row r="32" spans="1:9" s="14" customFormat="1" ht="15.75" thickBot="1">
      <c r="A32" s="36">
        <v>23</v>
      </c>
      <c r="B32" s="195" t="s">
        <v>280</v>
      </c>
      <c r="C32" s="193" t="str">
        <f aca="true" t="shared" si="0" ref="C32:I32">IF(C24=SUM(C25:C31),"Yes","No")</f>
        <v>Yes</v>
      </c>
      <c r="D32" s="420" t="str">
        <f t="shared" si="0"/>
        <v>Yes</v>
      </c>
      <c r="E32" s="420" t="str">
        <f t="shared" si="0"/>
        <v>Yes</v>
      </c>
      <c r="F32" s="220" t="str">
        <f t="shared" si="0"/>
        <v>Yes</v>
      </c>
      <c r="G32" s="489" t="str">
        <f t="shared" si="0"/>
        <v>Yes</v>
      </c>
      <c r="H32" s="420" t="str">
        <f t="shared" si="0"/>
        <v>Yes</v>
      </c>
      <c r="I32" s="220" t="str">
        <f t="shared" si="0"/>
        <v>Yes</v>
      </c>
    </row>
  </sheetData>
  <sheetProtection password="EB3C" sheet="1" selectLockedCells="1"/>
  <mergeCells count="7">
    <mergeCell ref="G5:I5"/>
    <mergeCell ref="A1:B1"/>
    <mergeCell ref="A3:B3"/>
    <mergeCell ref="A5:A6"/>
    <mergeCell ref="B5:B6"/>
    <mergeCell ref="C5:C6"/>
    <mergeCell ref="D5:F5"/>
  </mergeCells>
  <dataValidations count="1">
    <dataValidation allowBlank="1" showErrorMessage="1" prompt="Enter a job category that is considered to be a Behavioral Health Professional.&#10;" sqref="B15:B32 B8:B13"/>
  </dataValidations>
  <printOptions horizontalCentered="1"/>
  <pageMargins left="0.25" right="0.25" top="0.75" bottom="0.75" header="0.3" footer="0.3"/>
  <pageSetup horizontalDpi="600" verticalDpi="600" orientation="landscape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11" sqref="B11"/>
    </sheetView>
  </sheetViews>
  <sheetFormatPr defaultColWidth="6.7109375" defaultRowHeight="12.75"/>
  <cols>
    <col min="1" max="1" width="5.7109375" style="253" customWidth="1"/>
    <col min="2" max="2" width="20.7109375" style="252" customWidth="1"/>
    <col min="3" max="3" width="6.7109375" style="254" customWidth="1"/>
    <col min="4" max="5" width="12.7109375" style="255" customWidth="1"/>
    <col min="6" max="8" width="13.7109375" style="256" customWidth="1"/>
    <col min="9" max="9" width="16.7109375" style="256" customWidth="1"/>
    <col min="10" max="251" width="9.140625" style="252" customWidth="1"/>
    <col min="252" max="252" width="4.7109375" style="252" customWidth="1"/>
    <col min="253" max="253" width="24.7109375" style="252" customWidth="1"/>
    <col min="254" max="16384" width="6.7109375" style="252" customWidth="1"/>
  </cols>
  <sheetData>
    <row r="1" spans="1:9" ht="15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  <c r="H1" s="541"/>
      <c r="I1" s="541"/>
    </row>
    <row r="2" ht="9" customHeight="1"/>
    <row r="3" spans="2:9" ht="15">
      <c r="B3" s="533" t="s">
        <v>308</v>
      </c>
      <c r="C3" s="533"/>
      <c r="D3" s="533"/>
      <c r="E3" s="533"/>
      <c r="F3" s="533"/>
      <c r="G3" s="533"/>
      <c r="H3" s="533"/>
      <c r="I3" s="533"/>
    </row>
    <row r="4" spans="2:9" ht="9" customHeight="1">
      <c r="B4" s="428"/>
      <c r="C4" s="257"/>
      <c r="D4" s="428"/>
      <c r="E4" s="428"/>
      <c r="F4" s="428"/>
      <c r="G4" s="428"/>
      <c r="H4" s="428"/>
      <c r="I4" s="428"/>
    </row>
    <row r="5" spans="2:3" ht="15">
      <c r="B5" s="427" t="s">
        <v>118</v>
      </c>
      <c r="C5" s="258"/>
    </row>
    <row r="6" spans="2:3" ht="15">
      <c r="B6" s="427" t="s">
        <v>29</v>
      </c>
      <c r="C6" s="258"/>
    </row>
    <row r="7" spans="2:3" ht="15" customHeight="1" thickBot="1">
      <c r="B7" s="427" t="s">
        <v>119</v>
      </c>
      <c r="C7" s="258"/>
    </row>
    <row r="8" spans="1:9" ht="30" customHeight="1">
      <c r="A8" s="539" t="s">
        <v>3</v>
      </c>
      <c r="B8" s="542" t="s">
        <v>25</v>
      </c>
      <c r="C8" s="544" t="s">
        <v>75</v>
      </c>
      <c r="D8" s="546" t="s">
        <v>82</v>
      </c>
      <c r="E8" s="548" t="s">
        <v>120</v>
      </c>
      <c r="F8" s="550" t="s">
        <v>190</v>
      </c>
      <c r="G8" s="551"/>
      <c r="H8" s="552"/>
      <c r="I8" s="553" t="s">
        <v>78</v>
      </c>
    </row>
    <row r="9" spans="1:9" ht="15" customHeight="1" thickBot="1">
      <c r="A9" s="540"/>
      <c r="B9" s="543"/>
      <c r="C9" s="545"/>
      <c r="D9" s="547"/>
      <c r="E9" s="549"/>
      <c r="F9" s="278" t="s">
        <v>30</v>
      </c>
      <c r="G9" s="278" t="s">
        <v>46</v>
      </c>
      <c r="H9" s="278" t="s">
        <v>32</v>
      </c>
      <c r="I9" s="554"/>
    </row>
    <row r="10" spans="1:9" ht="15">
      <c r="A10" s="460" t="s">
        <v>7</v>
      </c>
      <c r="B10" s="341" t="s">
        <v>47</v>
      </c>
      <c r="C10" s="463">
        <v>1</v>
      </c>
      <c r="D10" s="342">
        <v>75000</v>
      </c>
      <c r="E10" s="342">
        <v>6000</v>
      </c>
      <c r="F10" s="343">
        <v>0</v>
      </c>
      <c r="G10" s="343">
        <v>0.5</v>
      </c>
      <c r="H10" s="343">
        <v>0</v>
      </c>
      <c r="I10" s="344">
        <v>0.5</v>
      </c>
    </row>
    <row r="11" spans="1:10" ht="15">
      <c r="A11" s="456">
        <v>1</v>
      </c>
      <c r="B11" s="153"/>
      <c r="C11" s="464"/>
      <c r="D11" s="154"/>
      <c r="E11" s="154"/>
      <c r="F11" s="155"/>
      <c r="G11" s="155"/>
      <c r="H11" s="155"/>
      <c r="I11" s="167"/>
      <c r="J11" s="252">
        <f>IF(AND(SUM(F11:I11)&gt;0,SUM(F11:I11)&lt;&gt;1),"Error: allocation of time does not equal 100%","")</f>
      </c>
    </row>
    <row r="12" spans="1:10" ht="15">
      <c r="A12" s="457">
        <v>2</v>
      </c>
      <c r="B12" s="153"/>
      <c r="C12" s="464"/>
      <c r="D12" s="154"/>
      <c r="E12" s="154"/>
      <c r="F12" s="155"/>
      <c r="G12" s="155"/>
      <c r="H12" s="155"/>
      <c r="I12" s="167"/>
      <c r="J12" s="252">
        <f aca="true" t="shared" si="0" ref="J12:J65">IF(AND(SUM(F12:I12)&gt;0,SUM(F12:I12)&lt;&gt;1),"Error: allocation of time does not equal 100%","")</f>
      </c>
    </row>
    <row r="13" spans="1:10" ht="15">
      <c r="A13" s="457">
        <v>3</v>
      </c>
      <c r="B13" s="153"/>
      <c r="C13" s="464"/>
      <c r="D13" s="154"/>
      <c r="E13" s="154"/>
      <c r="F13" s="155"/>
      <c r="G13" s="155"/>
      <c r="H13" s="155"/>
      <c r="I13" s="167"/>
      <c r="J13" s="252">
        <f t="shared" si="0"/>
      </c>
    </row>
    <row r="14" spans="1:10" ht="15">
      <c r="A14" s="457">
        <v>4</v>
      </c>
      <c r="B14" s="153"/>
      <c r="C14" s="464"/>
      <c r="D14" s="154"/>
      <c r="E14" s="154"/>
      <c r="F14" s="155"/>
      <c r="G14" s="155"/>
      <c r="H14" s="155"/>
      <c r="I14" s="167"/>
      <c r="J14" s="252">
        <f t="shared" si="0"/>
      </c>
    </row>
    <row r="15" spans="1:10" ht="15">
      <c r="A15" s="457">
        <v>5</v>
      </c>
      <c r="B15" s="153"/>
      <c r="C15" s="464"/>
      <c r="D15" s="154"/>
      <c r="E15" s="154"/>
      <c r="F15" s="155"/>
      <c r="G15" s="155"/>
      <c r="H15" s="155"/>
      <c r="I15" s="167"/>
      <c r="J15" s="252">
        <f t="shared" si="0"/>
      </c>
    </row>
    <row r="16" spans="1:10" ht="15">
      <c r="A16" s="457">
        <v>6</v>
      </c>
      <c r="B16" s="153"/>
      <c r="C16" s="464"/>
      <c r="D16" s="154"/>
      <c r="E16" s="154"/>
      <c r="F16" s="155"/>
      <c r="G16" s="155"/>
      <c r="H16" s="155"/>
      <c r="I16" s="167"/>
      <c r="J16" s="252">
        <f t="shared" si="0"/>
      </c>
    </row>
    <row r="17" spans="1:10" ht="15">
      <c r="A17" s="457">
        <v>7</v>
      </c>
      <c r="B17" s="153"/>
      <c r="C17" s="464"/>
      <c r="D17" s="154"/>
      <c r="E17" s="154"/>
      <c r="F17" s="155"/>
      <c r="G17" s="155"/>
      <c r="H17" s="155"/>
      <c r="I17" s="167"/>
      <c r="J17" s="252">
        <f t="shared" si="0"/>
      </c>
    </row>
    <row r="18" spans="1:10" ht="15">
      <c r="A18" s="457">
        <v>8</v>
      </c>
      <c r="B18" s="153"/>
      <c r="C18" s="464"/>
      <c r="D18" s="154"/>
      <c r="E18" s="154"/>
      <c r="F18" s="155"/>
      <c r="G18" s="155"/>
      <c r="H18" s="155"/>
      <c r="I18" s="167"/>
      <c r="J18" s="252">
        <f t="shared" si="0"/>
      </c>
    </row>
    <row r="19" spans="1:10" ht="15">
      <c r="A19" s="457">
        <v>9</v>
      </c>
      <c r="B19" s="153"/>
      <c r="C19" s="464"/>
      <c r="D19" s="154"/>
      <c r="E19" s="154"/>
      <c r="F19" s="155"/>
      <c r="G19" s="155"/>
      <c r="H19" s="155"/>
      <c r="I19" s="167"/>
      <c r="J19" s="252">
        <f t="shared" si="0"/>
      </c>
    </row>
    <row r="20" spans="1:10" ht="15">
      <c r="A20" s="457">
        <v>10</v>
      </c>
      <c r="B20" s="153"/>
      <c r="C20" s="464"/>
      <c r="D20" s="154"/>
      <c r="E20" s="154"/>
      <c r="F20" s="155"/>
      <c r="G20" s="155"/>
      <c r="H20" s="155"/>
      <c r="I20" s="167"/>
      <c r="J20" s="252">
        <f t="shared" si="0"/>
      </c>
    </row>
    <row r="21" spans="1:10" ht="15">
      <c r="A21" s="457">
        <v>11</v>
      </c>
      <c r="B21" s="153"/>
      <c r="C21" s="464"/>
      <c r="D21" s="154"/>
      <c r="E21" s="154"/>
      <c r="F21" s="155"/>
      <c r="G21" s="155"/>
      <c r="H21" s="155"/>
      <c r="I21" s="167"/>
      <c r="J21" s="252">
        <f t="shared" si="0"/>
      </c>
    </row>
    <row r="22" spans="1:10" ht="15">
      <c r="A22" s="457">
        <v>12</v>
      </c>
      <c r="B22" s="153"/>
      <c r="C22" s="464"/>
      <c r="D22" s="154"/>
      <c r="E22" s="154"/>
      <c r="F22" s="155"/>
      <c r="G22" s="155"/>
      <c r="H22" s="155"/>
      <c r="I22" s="167"/>
      <c r="J22" s="252">
        <f t="shared" si="0"/>
      </c>
    </row>
    <row r="23" spans="1:10" ht="15">
      <c r="A23" s="457">
        <v>13</v>
      </c>
      <c r="B23" s="153"/>
      <c r="C23" s="464"/>
      <c r="D23" s="154"/>
      <c r="E23" s="154"/>
      <c r="F23" s="155"/>
      <c r="G23" s="155"/>
      <c r="H23" s="155"/>
      <c r="I23" s="167"/>
      <c r="J23" s="252">
        <f t="shared" si="0"/>
      </c>
    </row>
    <row r="24" spans="1:10" ht="15">
      <c r="A24" s="457">
        <v>14</v>
      </c>
      <c r="B24" s="153"/>
      <c r="C24" s="464"/>
      <c r="D24" s="154"/>
      <c r="E24" s="154"/>
      <c r="F24" s="155"/>
      <c r="G24" s="155"/>
      <c r="H24" s="155"/>
      <c r="I24" s="167"/>
      <c r="J24" s="252">
        <f t="shared" si="0"/>
      </c>
    </row>
    <row r="25" spans="1:10" ht="15">
      <c r="A25" s="457">
        <v>15</v>
      </c>
      <c r="B25" s="153"/>
      <c r="C25" s="464"/>
      <c r="D25" s="154"/>
      <c r="E25" s="154"/>
      <c r="F25" s="155"/>
      <c r="G25" s="155"/>
      <c r="H25" s="155"/>
      <c r="I25" s="167"/>
      <c r="J25" s="252">
        <f t="shared" si="0"/>
      </c>
    </row>
    <row r="26" spans="1:10" ht="15">
      <c r="A26" s="457">
        <v>16</v>
      </c>
      <c r="B26" s="153"/>
      <c r="C26" s="464"/>
      <c r="D26" s="154"/>
      <c r="E26" s="154"/>
      <c r="F26" s="155"/>
      <c r="G26" s="155"/>
      <c r="H26" s="155"/>
      <c r="I26" s="167"/>
      <c r="J26" s="252">
        <f t="shared" si="0"/>
      </c>
    </row>
    <row r="27" spans="1:10" ht="15">
      <c r="A27" s="457">
        <v>17</v>
      </c>
      <c r="B27" s="153"/>
      <c r="C27" s="464"/>
      <c r="D27" s="154"/>
      <c r="E27" s="154"/>
      <c r="F27" s="155"/>
      <c r="G27" s="155"/>
      <c r="H27" s="155"/>
      <c r="I27" s="167"/>
      <c r="J27" s="252">
        <f t="shared" si="0"/>
      </c>
    </row>
    <row r="28" spans="1:10" ht="15">
      <c r="A28" s="457">
        <v>18</v>
      </c>
      <c r="B28" s="153"/>
      <c r="C28" s="464"/>
      <c r="D28" s="154"/>
      <c r="E28" s="154"/>
      <c r="F28" s="155"/>
      <c r="G28" s="155"/>
      <c r="H28" s="155"/>
      <c r="I28" s="167"/>
      <c r="J28" s="252">
        <f t="shared" si="0"/>
      </c>
    </row>
    <row r="29" spans="1:10" ht="15">
      <c r="A29" s="457">
        <v>19</v>
      </c>
      <c r="B29" s="153"/>
      <c r="C29" s="464"/>
      <c r="D29" s="154"/>
      <c r="E29" s="154"/>
      <c r="F29" s="155"/>
      <c r="G29" s="155"/>
      <c r="H29" s="155"/>
      <c r="I29" s="167"/>
      <c r="J29" s="252">
        <f t="shared" si="0"/>
      </c>
    </row>
    <row r="30" spans="1:10" ht="15">
      <c r="A30" s="457">
        <v>20</v>
      </c>
      <c r="B30" s="153"/>
      <c r="C30" s="464"/>
      <c r="D30" s="154"/>
      <c r="E30" s="154"/>
      <c r="F30" s="155"/>
      <c r="G30" s="155"/>
      <c r="H30" s="155"/>
      <c r="I30" s="167"/>
      <c r="J30" s="252">
        <f t="shared" si="0"/>
      </c>
    </row>
    <row r="31" spans="1:10" ht="15">
      <c r="A31" s="457">
        <v>21</v>
      </c>
      <c r="B31" s="153"/>
      <c r="C31" s="464"/>
      <c r="D31" s="154"/>
      <c r="E31" s="154"/>
      <c r="F31" s="155"/>
      <c r="G31" s="155"/>
      <c r="H31" s="155"/>
      <c r="I31" s="167"/>
      <c r="J31" s="252">
        <f t="shared" si="0"/>
      </c>
    </row>
    <row r="32" spans="1:10" ht="15">
      <c r="A32" s="457">
        <v>22</v>
      </c>
      <c r="B32" s="153"/>
      <c r="C32" s="464"/>
      <c r="D32" s="154"/>
      <c r="E32" s="154"/>
      <c r="F32" s="155"/>
      <c r="G32" s="155"/>
      <c r="H32" s="155"/>
      <c r="I32" s="167"/>
      <c r="J32" s="252">
        <f t="shared" si="0"/>
      </c>
    </row>
    <row r="33" spans="1:10" ht="15">
      <c r="A33" s="457">
        <v>23</v>
      </c>
      <c r="B33" s="153"/>
      <c r="C33" s="464"/>
      <c r="D33" s="154"/>
      <c r="E33" s="154"/>
      <c r="F33" s="155"/>
      <c r="G33" s="155"/>
      <c r="H33" s="155"/>
      <c r="I33" s="167"/>
      <c r="J33" s="252">
        <f t="shared" si="0"/>
      </c>
    </row>
    <row r="34" spans="1:10" ht="15.75" thickBot="1">
      <c r="A34" s="458">
        <v>24</v>
      </c>
      <c r="B34" s="176"/>
      <c r="C34" s="465"/>
      <c r="D34" s="177"/>
      <c r="E34" s="177"/>
      <c r="F34" s="178"/>
      <c r="G34" s="178"/>
      <c r="H34" s="178"/>
      <c r="I34" s="179"/>
      <c r="J34" s="252">
        <f t="shared" si="0"/>
      </c>
    </row>
    <row r="35" spans="1:10" ht="15">
      <c r="A35" s="459">
        <v>25</v>
      </c>
      <c r="B35" s="156"/>
      <c r="C35" s="466"/>
      <c r="D35" s="157"/>
      <c r="E35" s="157"/>
      <c r="F35" s="158"/>
      <c r="G35" s="158"/>
      <c r="H35" s="158"/>
      <c r="I35" s="180"/>
      <c r="J35" s="252">
        <f t="shared" si="0"/>
      </c>
    </row>
    <row r="36" spans="1:10" ht="15">
      <c r="A36" s="457">
        <v>26</v>
      </c>
      <c r="B36" s="153"/>
      <c r="C36" s="464"/>
      <c r="D36" s="154"/>
      <c r="E36" s="154"/>
      <c r="F36" s="155"/>
      <c r="G36" s="155"/>
      <c r="H36" s="155"/>
      <c r="I36" s="167"/>
      <c r="J36" s="252">
        <f t="shared" si="0"/>
      </c>
    </row>
    <row r="37" spans="1:10" ht="15">
      <c r="A37" s="457">
        <v>27</v>
      </c>
      <c r="B37" s="153"/>
      <c r="C37" s="464"/>
      <c r="D37" s="154"/>
      <c r="E37" s="154"/>
      <c r="F37" s="155"/>
      <c r="G37" s="155"/>
      <c r="H37" s="155"/>
      <c r="I37" s="167"/>
      <c r="J37" s="252">
        <f t="shared" si="0"/>
      </c>
    </row>
    <row r="38" spans="1:10" ht="15">
      <c r="A38" s="457">
        <v>28</v>
      </c>
      <c r="B38" s="153"/>
      <c r="C38" s="464"/>
      <c r="D38" s="154"/>
      <c r="E38" s="154"/>
      <c r="F38" s="155"/>
      <c r="G38" s="155"/>
      <c r="H38" s="155"/>
      <c r="I38" s="167"/>
      <c r="J38" s="252">
        <f t="shared" si="0"/>
      </c>
    </row>
    <row r="39" spans="1:10" ht="15">
      <c r="A39" s="457">
        <v>29</v>
      </c>
      <c r="B39" s="153"/>
      <c r="C39" s="464"/>
      <c r="D39" s="154"/>
      <c r="E39" s="154"/>
      <c r="F39" s="155"/>
      <c r="G39" s="155"/>
      <c r="H39" s="155"/>
      <c r="I39" s="167"/>
      <c r="J39" s="252">
        <f t="shared" si="0"/>
      </c>
    </row>
    <row r="40" spans="1:10" ht="15">
      <c r="A40" s="457">
        <v>30</v>
      </c>
      <c r="B40" s="153"/>
      <c r="C40" s="464"/>
      <c r="D40" s="154"/>
      <c r="E40" s="154"/>
      <c r="F40" s="155"/>
      <c r="G40" s="155"/>
      <c r="H40" s="155"/>
      <c r="I40" s="167"/>
      <c r="J40" s="252">
        <f t="shared" si="0"/>
      </c>
    </row>
    <row r="41" spans="1:10" ht="15">
      <c r="A41" s="457">
        <v>31</v>
      </c>
      <c r="B41" s="153"/>
      <c r="C41" s="464"/>
      <c r="D41" s="154"/>
      <c r="E41" s="154"/>
      <c r="F41" s="155"/>
      <c r="G41" s="155"/>
      <c r="H41" s="155"/>
      <c r="I41" s="167"/>
      <c r="J41" s="252">
        <f t="shared" si="0"/>
      </c>
    </row>
    <row r="42" spans="1:10" ht="15">
      <c r="A42" s="457">
        <v>32</v>
      </c>
      <c r="B42" s="153"/>
      <c r="C42" s="464"/>
      <c r="D42" s="154"/>
      <c r="E42" s="154"/>
      <c r="F42" s="155"/>
      <c r="G42" s="155"/>
      <c r="H42" s="155"/>
      <c r="I42" s="167"/>
      <c r="J42" s="252">
        <f t="shared" si="0"/>
      </c>
    </row>
    <row r="43" spans="1:10" ht="15">
      <c r="A43" s="457">
        <v>33</v>
      </c>
      <c r="B43" s="153"/>
      <c r="C43" s="464"/>
      <c r="D43" s="154"/>
      <c r="E43" s="154"/>
      <c r="F43" s="155"/>
      <c r="G43" s="155"/>
      <c r="H43" s="155"/>
      <c r="I43" s="167"/>
      <c r="J43" s="252">
        <f t="shared" si="0"/>
      </c>
    </row>
    <row r="44" spans="1:10" ht="15">
      <c r="A44" s="457">
        <v>34</v>
      </c>
      <c r="B44" s="153"/>
      <c r="C44" s="464"/>
      <c r="D44" s="154"/>
      <c r="E44" s="154"/>
      <c r="F44" s="155"/>
      <c r="G44" s="155"/>
      <c r="H44" s="155"/>
      <c r="I44" s="167"/>
      <c r="J44" s="252">
        <f t="shared" si="0"/>
      </c>
    </row>
    <row r="45" spans="1:10" ht="15">
      <c r="A45" s="457">
        <v>35</v>
      </c>
      <c r="B45" s="153"/>
      <c r="C45" s="464"/>
      <c r="D45" s="154"/>
      <c r="E45" s="154"/>
      <c r="F45" s="155"/>
      <c r="G45" s="155"/>
      <c r="H45" s="155"/>
      <c r="I45" s="167"/>
      <c r="J45" s="252">
        <f t="shared" si="0"/>
      </c>
    </row>
    <row r="46" spans="1:10" ht="15">
      <c r="A46" s="457">
        <v>36</v>
      </c>
      <c r="B46" s="153"/>
      <c r="C46" s="464"/>
      <c r="D46" s="154"/>
      <c r="E46" s="154"/>
      <c r="F46" s="155"/>
      <c r="G46" s="155"/>
      <c r="H46" s="155"/>
      <c r="I46" s="167"/>
      <c r="J46" s="252">
        <f t="shared" si="0"/>
      </c>
    </row>
    <row r="47" spans="1:10" ht="15">
      <c r="A47" s="457">
        <v>37</v>
      </c>
      <c r="B47" s="153"/>
      <c r="C47" s="464"/>
      <c r="D47" s="154"/>
      <c r="E47" s="154"/>
      <c r="F47" s="155"/>
      <c r="G47" s="155"/>
      <c r="H47" s="155"/>
      <c r="I47" s="167"/>
      <c r="J47" s="252">
        <f t="shared" si="0"/>
      </c>
    </row>
    <row r="48" spans="1:10" ht="15">
      <c r="A48" s="457">
        <v>38</v>
      </c>
      <c r="B48" s="153"/>
      <c r="C48" s="464"/>
      <c r="D48" s="154"/>
      <c r="E48" s="154"/>
      <c r="F48" s="155"/>
      <c r="G48" s="155"/>
      <c r="H48" s="155"/>
      <c r="I48" s="167"/>
      <c r="J48" s="252">
        <f t="shared" si="0"/>
      </c>
    </row>
    <row r="49" spans="1:10" ht="15">
      <c r="A49" s="457">
        <v>39</v>
      </c>
      <c r="B49" s="153"/>
      <c r="C49" s="464"/>
      <c r="D49" s="154"/>
      <c r="E49" s="154"/>
      <c r="F49" s="155"/>
      <c r="G49" s="155"/>
      <c r="H49" s="155"/>
      <c r="I49" s="167"/>
      <c r="J49" s="252">
        <f t="shared" si="0"/>
      </c>
    </row>
    <row r="50" spans="1:10" ht="15">
      <c r="A50" s="457">
        <v>40</v>
      </c>
      <c r="B50" s="153"/>
      <c r="C50" s="464"/>
      <c r="D50" s="154"/>
      <c r="E50" s="154"/>
      <c r="F50" s="155"/>
      <c r="G50" s="155"/>
      <c r="H50" s="155"/>
      <c r="I50" s="167"/>
      <c r="J50" s="252">
        <f t="shared" si="0"/>
      </c>
    </row>
    <row r="51" spans="1:10" ht="15">
      <c r="A51" s="457">
        <v>41</v>
      </c>
      <c r="B51" s="153"/>
      <c r="C51" s="464"/>
      <c r="D51" s="154"/>
      <c r="E51" s="154"/>
      <c r="F51" s="155"/>
      <c r="G51" s="155"/>
      <c r="H51" s="155"/>
      <c r="I51" s="167"/>
      <c r="J51" s="252">
        <f t="shared" si="0"/>
      </c>
    </row>
    <row r="52" spans="1:10" ht="15">
      <c r="A52" s="457">
        <v>42</v>
      </c>
      <c r="B52" s="153"/>
      <c r="C52" s="464"/>
      <c r="D52" s="154"/>
      <c r="E52" s="154"/>
      <c r="F52" s="155"/>
      <c r="G52" s="155"/>
      <c r="H52" s="155"/>
      <c r="I52" s="167"/>
      <c r="J52" s="252">
        <f t="shared" si="0"/>
      </c>
    </row>
    <row r="53" spans="1:10" ht="15">
      <c r="A53" s="457">
        <v>43</v>
      </c>
      <c r="B53" s="153"/>
      <c r="C53" s="464"/>
      <c r="D53" s="154"/>
      <c r="E53" s="154"/>
      <c r="F53" s="155"/>
      <c r="G53" s="155"/>
      <c r="H53" s="155"/>
      <c r="I53" s="167"/>
      <c r="J53" s="252">
        <f t="shared" si="0"/>
      </c>
    </row>
    <row r="54" spans="1:10" ht="15">
      <c r="A54" s="457">
        <v>44</v>
      </c>
      <c r="B54" s="153"/>
      <c r="C54" s="464"/>
      <c r="D54" s="154"/>
      <c r="E54" s="154"/>
      <c r="F54" s="155"/>
      <c r="G54" s="155"/>
      <c r="H54" s="155"/>
      <c r="I54" s="167"/>
      <c r="J54" s="252">
        <f t="shared" si="0"/>
      </c>
    </row>
    <row r="55" spans="1:10" ht="15">
      <c r="A55" s="457">
        <v>45</v>
      </c>
      <c r="B55" s="153"/>
      <c r="C55" s="464"/>
      <c r="D55" s="154"/>
      <c r="E55" s="154"/>
      <c r="F55" s="155"/>
      <c r="G55" s="155"/>
      <c r="H55" s="155"/>
      <c r="I55" s="167"/>
      <c r="J55" s="252">
        <f t="shared" si="0"/>
      </c>
    </row>
    <row r="56" spans="1:10" ht="15">
      <c r="A56" s="457">
        <v>46</v>
      </c>
      <c r="B56" s="153"/>
      <c r="C56" s="464"/>
      <c r="D56" s="154"/>
      <c r="E56" s="154"/>
      <c r="F56" s="155"/>
      <c r="G56" s="155"/>
      <c r="H56" s="155"/>
      <c r="I56" s="167"/>
      <c r="J56" s="252">
        <f t="shared" si="0"/>
      </c>
    </row>
    <row r="57" spans="1:10" ht="15">
      <c r="A57" s="457">
        <v>47</v>
      </c>
      <c r="B57" s="153"/>
      <c r="C57" s="464"/>
      <c r="D57" s="154"/>
      <c r="E57" s="154"/>
      <c r="F57" s="155"/>
      <c r="G57" s="155"/>
      <c r="H57" s="155"/>
      <c r="I57" s="167"/>
      <c r="J57" s="252">
        <f t="shared" si="0"/>
      </c>
    </row>
    <row r="58" spans="1:10" ht="15">
      <c r="A58" s="457">
        <v>48</v>
      </c>
      <c r="B58" s="153"/>
      <c r="C58" s="464"/>
      <c r="D58" s="154"/>
      <c r="E58" s="154"/>
      <c r="F58" s="155"/>
      <c r="G58" s="155"/>
      <c r="H58" s="155"/>
      <c r="I58" s="167"/>
      <c r="J58" s="252">
        <f t="shared" si="0"/>
      </c>
    </row>
    <row r="59" spans="1:10" ht="15">
      <c r="A59" s="457">
        <v>49</v>
      </c>
      <c r="B59" s="153"/>
      <c r="C59" s="464"/>
      <c r="D59" s="154"/>
      <c r="E59" s="154"/>
      <c r="F59" s="155"/>
      <c r="G59" s="155"/>
      <c r="H59" s="155"/>
      <c r="I59" s="167"/>
      <c r="J59" s="252">
        <f t="shared" si="0"/>
      </c>
    </row>
    <row r="60" spans="1:10" ht="15">
      <c r="A60" s="457">
        <v>50</v>
      </c>
      <c r="B60" s="153"/>
      <c r="C60" s="464"/>
      <c r="D60" s="154"/>
      <c r="E60" s="154"/>
      <c r="F60" s="155"/>
      <c r="G60" s="155"/>
      <c r="H60" s="155"/>
      <c r="I60" s="167"/>
      <c r="J60" s="252">
        <f t="shared" si="0"/>
      </c>
    </row>
    <row r="61" spans="1:10" ht="15">
      <c r="A61" s="457">
        <v>51</v>
      </c>
      <c r="B61" s="153"/>
      <c r="C61" s="464"/>
      <c r="D61" s="154"/>
      <c r="E61" s="154"/>
      <c r="F61" s="155"/>
      <c r="G61" s="155"/>
      <c r="H61" s="155"/>
      <c r="I61" s="167"/>
      <c r="J61" s="252">
        <f t="shared" si="0"/>
      </c>
    </row>
    <row r="62" spans="1:10" ht="15">
      <c r="A62" s="457">
        <v>52</v>
      </c>
      <c r="B62" s="153"/>
      <c r="C62" s="464"/>
      <c r="D62" s="154"/>
      <c r="E62" s="154"/>
      <c r="F62" s="155"/>
      <c r="G62" s="155"/>
      <c r="H62" s="155"/>
      <c r="I62" s="167"/>
      <c r="J62" s="252">
        <f t="shared" si="0"/>
      </c>
    </row>
    <row r="63" spans="1:10" ht="15">
      <c r="A63" s="457">
        <v>53</v>
      </c>
      <c r="B63" s="153"/>
      <c r="C63" s="464"/>
      <c r="D63" s="154"/>
      <c r="E63" s="154"/>
      <c r="F63" s="155"/>
      <c r="G63" s="155"/>
      <c r="H63" s="155"/>
      <c r="I63" s="167"/>
      <c r="J63" s="252">
        <f t="shared" si="0"/>
      </c>
    </row>
    <row r="64" spans="1:10" ht="15">
      <c r="A64" s="457">
        <v>54</v>
      </c>
      <c r="B64" s="153"/>
      <c r="C64" s="464"/>
      <c r="D64" s="154"/>
      <c r="E64" s="154"/>
      <c r="F64" s="155"/>
      <c r="G64" s="155"/>
      <c r="H64" s="155"/>
      <c r="I64" s="167"/>
      <c r="J64" s="252">
        <f t="shared" si="0"/>
      </c>
    </row>
    <row r="65" spans="1:10" ht="15.75" thickBot="1">
      <c r="A65" s="458">
        <v>55</v>
      </c>
      <c r="B65" s="125"/>
      <c r="C65" s="467"/>
      <c r="D65" s="159"/>
      <c r="E65" s="159"/>
      <c r="F65" s="160"/>
      <c r="G65" s="160"/>
      <c r="H65" s="160"/>
      <c r="I65" s="165"/>
      <c r="J65" s="252">
        <f t="shared" si="0"/>
      </c>
    </row>
  </sheetData>
  <sheetProtection password="EB3C" sheet="1" selectLockedCells="1"/>
  <mergeCells count="9">
    <mergeCell ref="A8:A9"/>
    <mergeCell ref="A1:I1"/>
    <mergeCell ref="B3:I3"/>
    <mergeCell ref="B8:B9"/>
    <mergeCell ref="C8:C9"/>
    <mergeCell ref="D8:D9"/>
    <mergeCell ref="E8:E9"/>
    <mergeCell ref="F8:H8"/>
    <mergeCell ref="I8:I9"/>
  </mergeCell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8" sqref="D8"/>
    </sheetView>
  </sheetViews>
  <sheetFormatPr defaultColWidth="20.7109375" defaultRowHeight="12.75"/>
  <cols>
    <col min="1" max="1" width="5.7109375" style="127" customWidth="1"/>
    <col min="2" max="2" width="20.7109375" style="128" customWidth="1"/>
    <col min="3" max="3" width="40.7109375" style="128" customWidth="1"/>
    <col min="4" max="4" width="13.7109375" style="128" customWidth="1"/>
    <col min="5" max="6" width="17.28125" style="127" customWidth="1"/>
    <col min="7" max="7" width="16.7109375" style="127" customWidth="1"/>
    <col min="8" max="254" width="9.140625" style="128" customWidth="1"/>
    <col min="255" max="16384" width="20.7109375" style="128" customWidth="1"/>
  </cols>
  <sheetData>
    <row r="1" spans="1:7" ht="15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</row>
    <row r="2" ht="9" customHeight="1"/>
    <row r="3" spans="2:7" ht="15">
      <c r="B3" s="573" t="s">
        <v>397</v>
      </c>
      <c r="C3" s="573"/>
      <c r="D3" s="573"/>
      <c r="E3" s="573"/>
      <c r="F3" s="573"/>
      <c r="G3" s="573"/>
    </row>
    <row r="4" spans="2:7" ht="9" customHeight="1">
      <c r="B4" s="431"/>
      <c r="C4" s="431"/>
      <c r="D4" s="431"/>
      <c r="E4" s="431"/>
      <c r="F4" s="431"/>
      <c r="G4" s="431"/>
    </row>
    <row r="5" spans="2:7" ht="15.75" thickBot="1">
      <c r="B5" s="427" t="s">
        <v>29</v>
      </c>
      <c r="C5" s="129"/>
      <c r="D5" s="129"/>
      <c r="E5" s="129"/>
      <c r="F5" s="129"/>
      <c r="G5" s="130"/>
    </row>
    <row r="6" spans="1:7" ht="30" customHeight="1">
      <c r="A6" s="563" t="s">
        <v>3</v>
      </c>
      <c r="B6" s="560" t="s">
        <v>76</v>
      </c>
      <c r="C6" s="560"/>
      <c r="D6" s="565" t="s">
        <v>138</v>
      </c>
      <c r="E6" s="574" t="s">
        <v>191</v>
      </c>
      <c r="F6" s="574"/>
      <c r="G6" s="567" t="s">
        <v>33</v>
      </c>
    </row>
    <row r="7" spans="1:7" ht="15" customHeight="1" thickBot="1">
      <c r="A7" s="564"/>
      <c r="B7" s="561"/>
      <c r="C7" s="561"/>
      <c r="D7" s="566"/>
      <c r="E7" s="278" t="s">
        <v>31</v>
      </c>
      <c r="F7" s="278" t="s">
        <v>34</v>
      </c>
      <c r="G7" s="568"/>
    </row>
    <row r="8" spans="1:8" ht="30" customHeight="1">
      <c r="A8" s="131">
        <v>1</v>
      </c>
      <c r="B8" s="571" t="s">
        <v>132</v>
      </c>
      <c r="C8" s="572"/>
      <c r="D8" s="166"/>
      <c r="E8" s="155"/>
      <c r="F8" s="155"/>
      <c r="G8" s="167"/>
      <c r="H8" s="128">
        <f>IF(AND(ISNUMBER(D8),SUM(E8:G8)&lt;&gt;1),"Error: allocation of time does not equal 100%","")</f>
      </c>
    </row>
    <row r="9" spans="1:8" ht="15">
      <c r="A9" s="132">
        <v>2</v>
      </c>
      <c r="B9" s="559" t="s">
        <v>133</v>
      </c>
      <c r="C9" s="559"/>
      <c r="D9" s="161"/>
      <c r="E9" s="162"/>
      <c r="F9" s="162"/>
      <c r="G9" s="163"/>
      <c r="H9" s="128">
        <f aca="true" t="shared" si="0" ref="H9:H26">IF(AND(ISNUMBER(D9),SUM(E9:G9)&lt;&gt;1),"Error: allocation of time does not equal 100%","")</f>
      </c>
    </row>
    <row r="10" spans="1:8" ht="15">
      <c r="A10" s="132">
        <v>3</v>
      </c>
      <c r="B10" s="559" t="s">
        <v>89</v>
      </c>
      <c r="C10" s="559"/>
      <c r="D10" s="161"/>
      <c r="E10" s="162"/>
      <c r="F10" s="162"/>
      <c r="G10" s="163"/>
      <c r="H10" s="128">
        <f t="shared" si="0"/>
      </c>
    </row>
    <row r="11" spans="1:8" ht="15">
      <c r="A11" s="132">
        <v>4</v>
      </c>
      <c r="B11" s="559" t="s">
        <v>192</v>
      </c>
      <c r="C11" s="559"/>
      <c r="D11" s="161"/>
      <c r="E11" s="162"/>
      <c r="F11" s="162"/>
      <c r="G11" s="163"/>
      <c r="H11" s="128">
        <f t="shared" si="0"/>
      </c>
    </row>
    <row r="12" spans="1:8" ht="15">
      <c r="A12" s="132">
        <v>5</v>
      </c>
      <c r="B12" s="562" t="s">
        <v>35</v>
      </c>
      <c r="C12" s="562"/>
      <c r="D12" s="161"/>
      <c r="E12" s="162"/>
      <c r="F12" s="162"/>
      <c r="G12" s="163"/>
      <c r="H12" s="128">
        <f t="shared" si="0"/>
      </c>
    </row>
    <row r="13" spans="1:8" ht="15">
      <c r="A13" s="132">
        <v>6</v>
      </c>
      <c r="B13" s="557" t="s">
        <v>134</v>
      </c>
      <c r="C13" s="558"/>
      <c r="D13" s="161"/>
      <c r="E13" s="162"/>
      <c r="F13" s="162"/>
      <c r="G13" s="163"/>
      <c r="H13" s="128">
        <f t="shared" si="0"/>
      </c>
    </row>
    <row r="14" spans="1:8" ht="15">
      <c r="A14" s="132">
        <v>7</v>
      </c>
      <c r="B14" s="559" t="s">
        <v>193</v>
      </c>
      <c r="C14" s="559"/>
      <c r="D14" s="161"/>
      <c r="E14" s="162"/>
      <c r="F14" s="162"/>
      <c r="G14" s="163"/>
      <c r="H14" s="128">
        <f t="shared" si="0"/>
      </c>
    </row>
    <row r="15" spans="1:8" ht="15">
      <c r="A15" s="132">
        <v>8</v>
      </c>
      <c r="B15" s="562" t="s">
        <v>135</v>
      </c>
      <c r="C15" s="562"/>
      <c r="D15" s="161"/>
      <c r="E15" s="162"/>
      <c r="F15" s="162"/>
      <c r="G15" s="163"/>
      <c r="H15" s="128">
        <f t="shared" si="0"/>
      </c>
    </row>
    <row r="16" spans="1:8" ht="15">
      <c r="A16" s="132">
        <v>9</v>
      </c>
      <c r="B16" s="562" t="s">
        <v>194</v>
      </c>
      <c r="C16" s="562"/>
      <c r="D16" s="161"/>
      <c r="E16" s="162"/>
      <c r="F16" s="162"/>
      <c r="G16" s="163"/>
      <c r="H16" s="128">
        <f t="shared" si="0"/>
      </c>
    </row>
    <row r="17" spans="1:7" ht="15">
      <c r="A17" s="132">
        <v>10</v>
      </c>
      <c r="B17" s="562" t="s">
        <v>197</v>
      </c>
      <c r="C17" s="562"/>
      <c r="D17" s="161"/>
      <c r="E17" s="162"/>
      <c r="F17" s="162"/>
      <c r="G17" s="163"/>
    </row>
    <row r="18" spans="1:8" ht="15">
      <c r="A18" s="132">
        <v>11</v>
      </c>
      <c r="B18" s="562" t="s">
        <v>195</v>
      </c>
      <c r="C18" s="562"/>
      <c r="D18" s="161"/>
      <c r="E18" s="162"/>
      <c r="F18" s="162"/>
      <c r="G18" s="163"/>
      <c r="H18" s="128">
        <f t="shared" si="0"/>
      </c>
    </row>
    <row r="19" spans="1:8" ht="15">
      <c r="A19" s="132">
        <v>12</v>
      </c>
      <c r="B19" s="559" t="s">
        <v>90</v>
      </c>
      <c r="C19" s="559"/>
      <c r="D19" s="161"/>
      <c r="E19" s="162"/>
      <c r="F19" s="162"/>
      <c r="G19" s="163"/>
      <c r="H19" s="128">
        <f t="shared" si="0"/>
      </c>
    </row>
    <row r="20" spans="1:8" ht="15">
      <c r="A20" s="132">
        <v>13</v>
      </c>
      <c r="B20" s="562" t="s">
        <v>36</v>
      </c>
      <c r="C20" s="562"/>
      <c r="D20" s="161"/>
      <c r="E20" s="162"/>
      <c r="F20" s="162"/>
      <c r="G20" s="163"/>
      <c r="H20" s="128">
        <f t="shared" si="0"/>
      </c>
    </row>
    <row r="21" spans="1:8" ht="15">
      <c r="A21" s="132">
        <v>14</v>
      </c>
      <c r="B21" s="562" t="s">
        <v>37</v>
      </c>
      <c r="C21" s="562"/>
      <c r="D21" s="161"/>
      <c r="E21" s="162"/>
      <c r="F21" s="162"/>
      <c r="G21" s="163"/>
      <c r="H21" s="128">
        <f t="shared" si="0"/>
      </c>
    </row>
    <row r="22" spans="1:8" ht="15">
      <c r="A22" s="132">
        <v>15</v>
      </c>
      <c r="B22" s="562" t="s">
        <v>38</v>
      </c>
      <c r="C22" s="562"/>
      <c r="D22" s="161"/>
      <c r="E22" s="162"/>
      <c r="F22" s="162"/>
      <c r="G22" s="163"/>
      <c r="H22" s="128">
        <f t="shared" si="0"/>
      </c>
    </row>
    <row r="23" spans="1:8" ht="15">
      <c r="A23" s="132">
        <v>16</v>
      </c>
      <c r="B23" s="559" t="s">
        <v>196</v>
      </c>
      <c r="C23" s="559"/>
      <c r="D23" s="161"/>
      <c r="E23" s="162"/>
      <c r="F23" s="162"/>
      <c r="G23" s="163"/>
      <c r="H23" s="128">
        <f t="shared" si="0"/>
      </c>
    </row>
    <row r="24" spans="1:8" ht="15">
      <c r="A24" s="132">
        <v>17</v>
      </c>
      <c r="B24" s="569" t="s">
        <v>326</v>
      </c>
      <c r="C24" s="570"/>
      <c r="D24" s="161"/>
      <c r="E24" s="162"/>
      <c r="F24" s="162"/>
      <c r="G24" s="163"/>
      <c r="H24" s="128">
        <f t="shared" si="0"/>
      </c>
    </row>
    <row r="25" spans="1:8" ht="15">
      <c r="A25" s="132">
        <v>18</v>
      </c>
      <c r="B25" s="557" t="s">
        <v>198</v>
      </c>
      <c r="C25" s="558"/>
      <c r="D25" s="161"/>
      <c r="E25" s="162"/>
      <c r="F25" s="162"/>
      <c r="G25" s="163"/>
      <c r="H25" s="128">
        <f>IF(AND(ISNUMBER(D25),SUM(E25:G25)&lt;&gt;1),"Error: allocation of time does not equal 100%","")</f>
      </c>
    </row>
    <row r="26" spans="1:8" ht="15">
      <c r="A26" s="132">
        <v>19</v>
      </c>
      <c r="B26" s="557" t="s">
        <v>113</v>
      </c>
      <c r="C26" s="558"/>
      <c r="D26" s="161"/>
      <c r="E26" s="162"/>
      <c r="F26" s="162"/>
      <c r="G26" s="163"/>
      <c r="H26" s="128">
        <f t="shared" si="0"/>
      </c>
    </row>
    <row r="27" spans="1:8" ht="30" customHeight="1">
      <c r="A27" s="132">
        <v>20</v>
      </c>
      <c r="B27" s="555" t="s">
        <v>309</v>
      </c>
      <c r="C27" s="556"/>
      <c r="D27" s="217"/>
      <c r="E27" s="217"/>
      <c r="F27" s="217"/>
      <c r="G27" s="468"/>
      <c r="H27" s="128">
        <f>IF(AND(SUM(E27:G27)&gt;0,SUM(E27:G27)&lt;&gt;1),"Error: allocation of time does not equal 100%","")</f>
      </c>
    </row>
    <row r="28" spans="1:8" ht="15">
      <c r="A28" s="132">
        <v>21</v>
      </c>
      <c r="B28" s="430" t="s">
        <v>39</v>
      </c>
      <c r="C28" s="122" t="s">
        <v>40</v>
      </c>
      <c r="D28" s="161"/>
      <c r="E28" s="162"/>
      <c r="F28" s="162"/>
      <c r="G28" s="163"/>
      <c r="H28" s="128">
        <f>IF(AND(ISNUMBER(D28),SUM(E28:G28)&lt;&gt;1),"Error: allocation of time does not equal 100%","")</f>
      </c>
    </row>
    <row r="29" spans="1:8" ht="15">
      <c r="A29" s="132">
        <v>22</v>
      </c>
      <c r="B29" s="123" t="s">
        <v>41</v>
      </c>
      <c r="C29" s="122" t="s">
        <v>40</v>
      </c>
      <c r="D29" s="161"/>
      <c r="E29" s="162"/>
      <c r="F29" s="162"/>
      <c r="G29" s="163"/>
      <c r="H29" s="128">
        <f>IF(AND(ISNUMBER(D29),SUM(E29:G29)&lt;&gt;1),"Error: allocation of time does not equal 100%","")</f>
      </c>
    </row>
    <row r="30" spans="1:8" ht="15.75" thickBot="1">
      <c r="A30" s="133">
        <v>23</v>
      </c>
      <c r="B30" s="124" t="s">
        <v>42</v>
      </c>
      <c r="C30" s="125" t="s">
        <v>40</v>
      </c>
      <c r="D30" s="164"/>
      <c r="E30" s="160"/>
      <c r="F30" s="160"/>
      <c r="G30" s="165"/>
      <c r="H30" s="128">
        <f>IF(AND(ISNUMBER(D30),SUM(E30:G30)&lt;&gt;1),"Error: allocation of time does not equal 100%","")</f>
      </c>
    </row>
  </sheetData>
  <sheetProtection password="EB3C" sheet="1" selectLockedCells="1"/>
  <mergeCells count="27">
    <mergeCell ref="A1:G1"/>
    <mergeCell ref="B18:C18"/>
    <mergeCell ref="B10:C10"/>
    <mergeCell ref="B16:C16"/>
    <mergeCell ref="B26:C26"/>
    <mergeCell ref="B22:C22"/>
    <mergeCell ref="B24:C24"/>
    <mergeCell ref="B8:C8"/>
    <mergeCell ref="B3:G3"/>
    <mergeCell ref="E6:F6"/>
    <mergeCell ref="A6:A7"/>
    <mergeCell ref="D6:D7"/>
    <mergeCell ref="B23:C23"/>
    <mergeCell ref="B12:C12"/>
    <mergeCell ref="B13:C13"/>
    <mergeCell ref="G6:G7"/>
    <mergeCell ref="B15:C15"/>
    <mergeCell ref="B11:C11"/>
    <mergeCell ref="B17:C17"/>
    <mergeCell ref="B27:C27"/>
    <mergeCell ref="B25:C25"/>
    <mergeCell ref="B14:C14"/>
    <mergeCell ref="B9:C9"/>
    <mergeCell ref="B6:C7"/>
    <mergeCell ref="B19:C19"/>
    <mergeCell ref="B20:C20"/>
    <mergeCell ref="B21:C21"/>
  </mergeCell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7109375" style="42" customWidth="1"/>
    <col min="2" max="2" width="20.7109375" style="134" customWidth="1"/>
    <col min="3" max="4" width="11.7109375" style="134" customWidth="1"/>
    <col min="5" max="5" width="9.7109375" style="134" customWidth="1"/>
    <col min="6" max="6" width="10.7109375" style="134" customWidth="1"/>
    <col min="7" max="7" width="9.7109375" style="145" customWidth="1"/>
    <col min="8" max="8" width="10.7109375" style="145" customWidth="1"/>
    <col min="9" max="12" width="10.7109375" style="43" customWidth="1"/>
    <col min="13" max="16" width="9.140625" style="134" customWidth="1"/>
    <col min="17" max="20" width="0" style="134" hidden="1" customWidth="1"/>
    <col min="21" max="16384" width="9.140625" style="134" customWidth="1"/>
  </cols>
  <sheetData>
    <row r="1" spans="1:12" ht="15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9" customHeight="1">
      <c r="A2" s="432"/>
      <c r="B2" s="39"/>
      <c r="C2" s="39"/>
      <c r="D2" s="39"/>
      <c r="E2" s="39"/>
      <c r="F2" s="39"/>
      <c r="G2" s="40"/>
      <c r="H2" s="40"/>
      <c r="I2" s="41"/>
      <c r="J2" s="41"/>
      <c r="K2" s="41"/>
      <c r="L2" s="41"/>
    </row>
    <row r="3" spans="1:12" ht="15" customHeight="1">
      <c r="A3" s="587" t="s">
        <v>398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1:12" ht="9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2:8" ht="15.75" customHeight="1" thickBot="1">
      <c r="B5" s="214" t="s">
        <v>114</v>
      </c>
      <c r="C5" s="214"/>
      <c r="D5" s="214"/>
      <c r="E5" s="214"/>
      <c r="F5" s="214"/>
      <c r="G5" s="214"/>
      <c r="H5" s="214"/>
    </row>
    <row r="6" spans="1:12" ht="15" customHeight="1">
      <c r="A6" s="581" t="s">
        <v>3</v>
      </c>
      <c r="B6" s="588" t="s">
        <v>4</v>
      </c>
      <c r="C6" s="579" t="s">
        <v>199</v>
      </c>
      <c r="D6" s="575" t="s">
        <v>5</v>
      </c>
      <c r="E6" s="575" t="s">
        <v>83</v>
      </c>
      <c r="F6" s="575" t="s">
        <v>91</v>
      </c>
      <c r="G6" s="577" t="s">
        <v>1</v>
      </c>
      <c r="H6" s="577" t="s">
        <v>92</v>
      </c>
      <c r="I6" s="583" t="s">
        <v>93</v>
      </c>
      <c r="J6" s="575" t="s">
        <v>6</v>
      </c>
      <c r="K6" s="585" t="s">
        <v>115</v>
      </c>
      <c r="L6" s="586"/>
    </row>
    <row r="7" spans="1:12" ht="57" customHeight="1" thickBot="1">
      <c r="A7" s="582"/>
      <c r="B7" s="589"/>
      <c r="C7" s="580"/>
      <c r="D7" s="576"/>
      <c r="E7" s="576"/>
      <c r="F7" s="576"/>
      <c r="G7" s="578"/>
      <c r="H7" s="578"/>
      <c r="I7" s="584"/>
      <c r="J7" s="576"/>
      <c r="K7" s="349" t="s">
        <v>104</v>
      </c>
      <c r="L7" s="350" t="s">
        <v>105</v>
      </c>
    </row>
    <row r="8" spans="1:20" ht="15">
      <c r="A8" s="44" t="s">
        <v>7</v>
      </c>
      <c r="B8" s="47" t="s">
        <v>50</v>
      </c>
      <c r="C8" s="285" t="s">
        <v>200</v>
      </c>
      <c r="D8" s="285" t="s">
        <v>2</v>
      </c>
      <c r="E8" s="285" t="s">
        <v>8</v>
      </c>
      <c r="F8" s="294"/>
      <c r="G8" s="345">
        <v>4160</v>
      </c>
      <c r="H8" s="346">
        <v>43500</v>
      </c>
      <c r="I8" s="347">
        <f>H8/G8</f>
        <v>10.45673076923077</v>
      </c>
      <c r="J8" s="285" t="s">
        <v>201</v>
      </c>
      <c r="K8" s="348">
        <v>40</v>
      </c>
      <c r="L8" s="296">
        <v>20</v>
      </c>
      <c r="Q8" s="134" t="s">
        <v>200</v>
      </c>
      <c r="R8" s="134" t="s">
        <v>2</v>
      </c>
      <c r="S8" s="134" t="s">
        <v>8</v>
      </c>
      <c r="T8" s="134" t="s">
        <v>269</v>
      </c>
    </row>
    <row r="9" spans="1:20" ht="15">
      <c r="A9" s="45">
        <v>1</v>
      </c>
      <c r="B9" s="77"/>
      <c r="C9" s="212"/>
      <c r="D9" s="78"/>
      <c r="E9" s="78"/>
      <c r="F9" s="181"/>
      <c r="G9" s="79"/>
      <c r="H9" s="183"/>
      <c r="I9" s="250">
        <f>IF(AND(ISNUMBER(G9),ISNUMBER(H9)),H9/G9,"")</f>
      </c>
      <c r="J9" s="78"/>
      <c r="K9" s="187"/>
      <c r="L9" s="188"/>
      <c r="Q9" s="134" t="s">
        <v>320</v>
      </c>
      <c r="R9" s="134" t="s">
        <v>49</v>
      </c>
      <c r="S9" s="134" t="s">
        <v>11</v>
      </c>
      <c r="T9" s="134" t="s">
        <v>270</v>
      </c>
    </row>
    <row r="10" spans="1:20" ht="15">
      <c r="A10" s="45">
        <v>2</v>
      </c>
      <c r="B10" s="77"/>
      <c r="C10" s="212"/>
      <c r="D10" s="78"/>
      <c r="E10" s="78"/>
      <c r="F10" s="181"/>
      <c r="G10" s="79"/>
      <c r="H10" s="183"/>
      <c r="I10" s="250">
        <f aca="true" t="shared" si="0" ref="I10:I55">IF(AND(ISNUMBER(G10),ISNUMBER(H10)),H10/G10,"")</f>
      </c>
      <c r="J10" s="78"/>
      <c r="K10" s="187"/>
      <c r="L10" s="188"/>
      <c r="Q10" s="134" t="s">
        <v>318</v>
      </c>
      <c r="T10" s="134" t="s">
        <v>201</v>
      </c>
    </row>
    <row r="11" spans="1:20" ht="15">
      <c r="A11" s="45">
        <v>3</v>
      </c>
      <c r="B11" s="77"/>
      <c r="C11" s="212"/>
      <c r="D11" s="78"/>
      <c r="E11" s="78"/>
      <c r="F11" s="181"/>
      <c r="G11" s="79"/>
      <c r="H11" s="183"/>
      <c r="I11" s="250">
        <f t="shared" si="0"/>
      </c>
      <c r="J11" s="78"/>
      <c r="K11" s="187"/>
      <c r="L11" s="188"/>
      <c r="Q11" s="134" t="s">
        <v>319</v>
      </c>
      <c r="T11" s="134" t="s">
        <v>271</v>
      </c>
    </row>
    <row r="12" spans="1:20" ht="15">
      <c r="A12" s="45">
        <v>4</v>
      </c>
      <c r="B12" s="77"/>
      <c r="C12" s="212"/>
      <c r="D12" s="78"/>
      <c r="E12" s="78"/>
      <c r="F12" s="181"/>
      <c r="G12" s="79"/>
      <c r="H12" s="183"/>
      <c r="I12" s="250">
        <f t="shared" si="0"/>
      </c>
      <c r="J12" s="78"/>
      <c r="K12" s="187"/>
      <c r="L12" s="188"/>
      <c r="Q12" s="134" t="s">
        <v>322</v>
      </c>
      <c r="T12" s="134" t="s">
        <v>272</v>
      </c>
    </row>
    <row r="13" spans="1:20" ht="15">
      <c r="A13" s="45">
        <v>5</v>
      </c>
      <c r="B13" s="77"/>
      <c r="C13" s="212"/>
      <c r="D13" s="78"/>
      <c r="E13" s="78"/>
      <c r="F13" s="181"/>
      <c r="G13" s="79"/>
      <c r="H13" s="183"/>
      <c r="I13" s="250">
        <f t="shared" si="0"/>
      </c>
      <c r="J13" s="78"/>
      <c r="K13" s="187"/>
      <c r="L13" s="188"/>
      <c r="Q13" s="134" t="s">
        <v>321</v>
      </c>
      <c r="T13" s="134" t="s">
        <v>273</v>
      </c>
    </row>
    <row r="14" spans="1:20" ht="15">
      <c r="A14" s="45">
        <v>6</v>
      </c>
      <c r="B14" s="77"/>
      <c r="C14" s="212"/>
      <c r="D14" s="78"/>
      <c r="E14" s="78"/>
      <c r="F14" s="181"/>
      <c r="G14" s="79"/>
      <c r="H14" s="183"/>
      <c r="I14" s="250">
        <f t="shared" si="0"/>
      </c>
      <c r="J14" s="78"/>
      <c r="K14" s="187"/>
      <c r="L14" s="188"/>
      <c r="T14" s="134" t="s">
        <v>274</v>
      </c>
    </row>
    <row r="15" spans="1:20" ht="15">
      <c r="A15" s="45">
        <v>7</v>
      </c>
      <c r="B15" s="77"/>
      <c r="C15" s="212"/>
      <c r="D15" s="78"/>
      <c r="E15" s="78"/>
      <c r="F15" s="181"/>
      <c r="G15" s="79"/>
      <c r="H15" s="183"/>
      <c r="I15" s="250">
        <f t="shared" si="0"/>
      </c>
      <c r="J15" s="78"/>
      <c r="K15" s="187"/>
      <c r="L15" s="188"/>
      <c r="T15" s="134" t="s">
        <v>275</v>
      </c>
    </row>
    <row r="16" spans="1:20" ht="15">
      <c r="A16" s="45">
        <v>8</v>
      </c>
      <c r="B16" s="77"/>
      <c r="C16" s="212"/>
      <c r="D16" s="78"/>
      <c r="E16" s="78"/>
      <c r="F16" s="181"/>
      <c r="G16" s="79"/>
      <c r="H16" s="183"/>
      <c r="I16" s="250">
        <f t="shared" si="0"/>
      </c>
      <c r="J16" s="78"/>
      <c r="K16" s="187"/>
      <c r="L16" s="188"/>
      <c r="T16" s="134" t="s">
        <v>276</v>
      </c>
    </row>
    <row r="17" spans="1:20" ht="15">
      <c r="A17" s="45">
        <v>9</v>
      </c>
      <c r="B17" s="77"/>
      <c r="C17" s="212"/>
      <c r="D17" s="78"/>
      <c r="E17" s="78"/>
      <c r="F17" s="181"/>
      <c r="G17" s="79"/>
      <c r="H17" s="183"/>
      <c r="I17" s="250">
        <f t="shared" si="0"/>
      </c>
      <c r="J17" s="78"/>
      <c r="K17" s="187"/>
      <c r="L17" s="188"/>
      <c r="T17" s="134" t="s">
        <v>277</v>
      </c>
    </row>
    <row r="18" spans="1:20" ht="15">
      <c r="A18" s="45">
        <v>10</v>
      </c>
      <c r="B18" s="77"/>
      <c r="C18" s="212"/>
      <c r="D18" s="78"/>
      <c r="E18" s="78"/>
      <c r="F18" s="181"/>
      <c r="G18" s="79"/>
      <c r="H18" s="183"/>
      <c r="I18" s="250">
        <f t="shared" si="0"/>
      </c>
      <c r="J18" s="78"/>
      <c r="K18" s="187"/>
      <c r="L18" s="188"/>
      <c r="T18" s="134" t="s">
        <v>278</v>
      </c>
    </row>
    <row r="19" spans="1:12" ht="15">
      <c r="A19" s="45">
        <v>11</v>
      </c>
      <c r="B19" s="77"/>
      <c r="C19" s="212"/>
      <c r="D19" s="78"/>
      <c r="E19" s="78"/>
      <c r="F19" s="181"/>
      <c r="G19" s="79"/>
      <c r="H19" s="183"/>
      <c r="I19" s="250">
        <f t="shared" si="0"/>
      </c>
      <c r="J19" s="78"/>
      <c r="K19" s="187"/>
      <c r="L19" s="188"/>
    </row>
    <row r="20" spans="1:12" ht="15">
      <c r="A20" s="45">
        <v>12</v>
      </c>
      <c r="B20" s="77"/>
      <c r="C20" s="212"/>
      <c r="D20" s="78"/>
      <c r="E20" s="78"/>
      <c r="F20" s="181"/>
      <c r="G20" s="79"/>
      <c r="H20" s="183"/>
      <c r="I20" s="250">
        <f t="shared" si="0"/>
      </c>
      <c r="J20" s="78"/>
      <c r="K20" s="187"/>
      <c r="L20" s="188"/>
    </row>
    <row r="21" spans="1:12" ht="15">
      <c r="A21" s="45">
        <v>13</v>
      </c>
      <c r="B21" s="77"/>
      <c r="C21" s="212"/>
      <c r="D21" s="78"/>
      <c r="E21" s="78"/>
      <c r="F21" s="181"/>
      <c r="G21" s="79"/>
      <c r="H21" s="183"/>
      <c r="I21" s="250">
        <f t="shared" si="0"/>
      </c>
      <c r="J21" s="78"/>
      <c r="K21" s="187"/>
      <c r="L21" s="188"/>
    </row>
    <row r="22" spans="1:12" ht="15">
      <c r="A22" s="45">
        <v>14</v>
      </c>
      <c r="B22" s="77"/>
      <c r="C22" s="212"/>
      <c r="D22" s="78"/>
      <c r="E22" s="78"/>
      <c r="F22" s="181"/>
      <c r="G22" s="79"/>
      <c r="H22" s="183"/>
      <c r="I22" s="250">
        <f t="shared" si="0"/>
      </c>
      <c r="J22" s="78"/>
      <c r="K22" s="187"/>
      <c r="L22" s="188"/>
    </row>
    <row r="23" spans="1:12" ht="15">
      <c r="A23" s="45">
        <v>15</v>
      </c>
      <c r="B23" s="77"/>
      <c r="C23" s="212"/>
      <c r="D23" s="78"/>
      <c r="E23" s="78"/>
      <c r="F23" s="181"/>
      <c r="G23" s="79"/>
      <c r="H23" s="183"/>
      <c r="I23" s="250">
        <f t="shared" si="0"/>
      </c>
      <c r="J23" s="78"/>
      <c r="K23" s="187"/>
      <c r="L23" s="188"/>
    </row>
    <row r="24" spans="1:12" ht="15">
      <c r="A24" s="45">
        <v>16</v>
      </c>
      <c r="B24" s="77"/>
      <c r="C24" s="212"/>
      <c r="D24" s="78"/>
      <c r="E24" s="78"/>
      <c r="F24" s="181"/>
      <c r="G24" s="79"/>
      <c r="H24" s="183"/>
      <c r="I24" s="250">
        <f t="shared" si="0"/>
      </c>
      <c r="J24" s="78"/>
      <c r="K24" s="187"/>
      <c r="L24" s="188"/>
    </row>
    <row r="25" spans="1:12" ht="15">
      <c r="A25" s="45">
        <v>17</v>
      </c>
      <c r="B25" s="77"/>
      <c r="C25" s="212"/>
      <c r="D25" s="78"/>
      <c r="E25" s="78"/>
      <c r="F25" s="181"/>
      <c r="G25" s="79"/>
      <c r="H25" s="183"/>
      <c r="I25" s="250">
        <f t="shared" si="0"/>
      </c>
      <c r="J25" s="78"/>
      <c r="K25" s="187"/>
      <c r="L25" s="188"/>
    </row>
    <row r="26" spans="1:12" ht="15">
      <c r="A26" s="45">
        <v>18</v>
      </c>
      <c r="B26" s="77"/>
      <c r="C26" s="212"/>
      <c r="D26" s="78"/>
      <c r="E26" s="78"/>
      <c r="F26" s="181"/>
      <c r="G26" s="79"/>
      <c r="H26" s="183"/>
      <c r="I26" s="250">
        <f t="shared" si="0"/>
      </c>
      <c r="J26" s="78"/>
      <c r="K26" s="187"/>
      <c r="L26" s="188"/>
    </row>
    <row r="27" spans="1:12" ht="15">
      <c r="A27" s="45">
        <v>19</v>
      </c>
      <c r="B27" s="77"/>
      <c r="C27" s="212"/>
      <c r="D27" s="78"/>
      <c r="E27" s="78"/>
      <c r="F27" s="181"/>
      <c r="G27" s="79"/>
      <c r="H27" s="183"/>
      <c r="I27" s="250">
        <f t="shared" si="0"/>
      </c>
      <c r="J27" s="78"/>
      <c r="K27" s="187"/>
      <c r="L27" s="188"/>
    </row>
    <row r="28" spans="1:12" ht="15">
      <c r="A28" s="45">
        <v>20</v>
      </c>
      <c r="B28" s="77"/>
      <c r="C28" s="212"/>
      <c r="D28" s="78"/>
      <c r="E28" s="78"/>
      <c r="F28" s="181"/>
      <c r="G28" s="79"/>
      <c r="H28" s="183"/>
      <c r="I28" s="250">
        <f t="shared" si="0"/>
      </c>
      <c r="J28" s="78"/>
      <c r="K28" s="187"/>
      <c r="L28" s="188"/>
    </row>
    <row r="29" spans="1:12" ht="15">
      <c r="A29" s="45">
        <v>21</v>
      </c>
      <c r="B29" s="77"/>
      <c r="C29" s="212"/>
      <c r="D29" s="78"/>
      <c r="E29" s="78"/>
      <c r="F29" s="181"/>
      <c r="G29" s="79"/>
      <c r="H29" s="183"/>
      <c r="I29" s="250">
        <f t="shared" si="0"/>
      </c>
      <c r="J29" s="78"/>
      <c r="K29" s="187"/>
      <c r="L29" s="188"/>
    </row>
    <row r="30" spans="1:12" ht="15">
      <c r="A30" s="45">
        <v>22</v>
      </c>
      <c r="B30" s="77"/>
      <c r="C30" s="212"/>
      <c r="D30" s="78"/>
      <c r="E30" s="78"/>
      <c r="F30" s="181"/>
      <c r="G30" s="79"/>
      <c r="H30" s="183"/>
      <c r="I30" s="250">
        <f t="shared" si="0"/>
      </c>
      <c r="J30" s="78"/>
      <c r="K30" s="187"/>
      <c r="L30" s="188"/>
    </row>
    <row r="31" spans="1:12" ht="15">
      <c r="A31" s="45">
        <v>23</v>
      </c>
      <c r="B31" s="77"/>
      <c r="C31" s="212"/>
      <c r="D31" s="78"/>
      <c r="E31" s="78"/>
      <c r="F31" s="181"/>
      <c r="G31" s="79"/>
      <c r="H31" s="183"/>
      <c r="I31" s="250">
        <f t="shared" si="0"/>
      </c>
      <c r="J31" s="78"/>
      <c r="K31" s="187"/>
      <c r="L31" s="188"/>
    </row>
    <row r="32" spans="1:12" ht="15">
      <c r="A32" s="45">
        <v>24</v>
      </c>
      <c r="B32" s="77"/>
      <c r="C32" s="212"/>
      <c r="D32" s="78"/>
      <c r="E32" s="78"/>
      <c r="F32" s="181"/>
      <c r="G32" s="79"/>
      <c r="H32" s="183"/>
      <c r="I32" s="250">
        <f t="shared" si="0"/>
      </c>
      <c r="J32" s="78"/>
      <c r="K32" s="187"/>
      <c r="L32" s="188"/>
    </row>
    <row r="33" spans="1:12" ht="15.75" thickBot="1">
      <c r="A33" s="46">
        <v>25</v>
      </c>
      <c r="B33" s="80"/>
      <c r="C33" s="213"/>
      <c r="D33" s="81"/>
      <c r="E33" s="81"/>
      <c r="F33" s="182"/>
      <c r="G33" s="82"/>
      <c r="H33" s="184"/>
      <c r="I33" s="251">
        <f t="shared" si="0"/>
      </c>
      <c r="J33" s="81"/>
      <c r="K33" s="189"/>
      <c r="L33" s="190"/>
    </row>
    <row r="34" spans="1:12" ht="15">
      <c r="A34" s="185">
        <v>26</v>
      </c>
      <c r="B34" s="186"/>
      <c r="C34" s="365"/>
      <c r="D34" s="320"/>
      <c r="E34" s="320"/>
      <c r="F34" s="366"/>
      <c r="G34" s="367"/>
      <c r="H34" s="368"/>
      <c r="I34" s="369">
        <f t="shared" si="0"/>
      </c>
      <c r="J34" s="320"/>
      <c r="K34" s="434"/>
      <c r="L34" s="309"/>
    </row>
    <row r="35" spans="1:12" ht="15">
      <c r="A35" s="45">
        <v>27</v>
      </c>
      <c r="B35" s="77"/>
      <c r="C35" s="212"/>
      <c r="D35" s="78"/>
      <c r="E35" s="78"/>
      <c r="F35" s="181"/>
      <c r="G35" s="79"/>
      <c r="H35" s="183"/>
      <c r="I35" s="250">
        <f t="shared" si="0"/>
      </c>
      <c r="J35" s="78"/>
      <c r="K35" s="187"/>
      <c r="L35" s="188"/>
    </row>
    <row r="36" spans="1:12" ht="15">
      <c r="A36" s="45">
        <v>28</v>
      </c>
      <c r="B36" s="77"/>
      <c r="C36" s="212"/>
      <c r="D36" s="78"/>
      <c r="E36" s="78"/>
      <c r="F36" s="181"/>
      <c r="G36" s="79"/>
      <c r="H36" s="183"/>
      <c r="I36" s="250">
        <f t="shared" si="0"/>
      </c>
      <c r="J36" s="78"/>
      <c r="K36" s="187"/>
      <c r="L36" s="188"/>
    </row>
    <row r="37" spans="1:12" ht="15">
      <c r="A37" s="45">
        <v>29</v>
      </c>
      <c r="B37" s="77"/>
      <c r="C37" s="212"/>
      <c r="D37" s="78"/>
      <c r="E37" s="78"/>
      <c r="F37" s="181"/>
      <c r="G37" s="79"/>
      <c r="H37" s="183"/>
      <c r="I37" s="250">
        <f t="shared" si="0"/>
      </c>
      <c r="J37" s="78"/>
      <c r="K37" s="187"/>
      <c r="L37" s="188"/>
    </row>
    <row r="38" spans="1:12" ht="15">
      <c r="A38" s="45">
        <v>30</v>
      </c>
      <c r="B38" s="77"/>
      <c r="C38" s="212"/>
      <c r="D38" s="78"/>
      <c r="E38" s="78"/>
      <c r="F38" s="181"/>
      <c r="G38" s="79"/>
      <c r="H38" s="183"/>
      <c r="I38" s="250">
        <f t="shared" si="0"/>
      </c>
      <c r="J38" s="78"/>
      <c r="K38" s="187"/>
      <c r="L38" s="188"/>
    </row>
    <row r="39" spans="1:12" ht="15">
      <c r="A39" s="45">
        <v>31</v>
      </c>
      <c r="B39" s="77"/>
      <c r="C39" s="212"/>
      <c r="D39" s="78"/>
      <c r="E39" s="78"/>
      <c r="F39" s="181"/>
      <c r="G39" s="79"/>
      <c r="H39" s="183"/>
      <c r="I39" s="250">
        <f t="shared" si="0"/>
      </c>
      <c r="J39" s="78"/>
      <c r="K39" s="187"/>
      <c r="L39" s="188"/>
    </row>
    <row r="40" spans="1:12" ht="15">
      <c r="A40" s="45">
        <v>32</v>
      </c>
      <c r="B40" s="77"/>
      <c r="C40" s="212"/>
      <c r="D40" s="78"/>
      <c r="E40" s="78"/>
      <c r="F40" s="181"/>
      <c r="G40" s="79"/>
      <c r="H40" s="183"/>
      <c r="I40" s="250">
        <f t="shared" si="0"/>
      </c>
      <c r="J40" s="78"/>
      <c r="K40" s="187"/>
      <c r="L40" s="188"/>
    </row>
    <row r="41" spans="1:12" ht="15">
      <c r="A41" s="45">
        <v>33</v>
      </c>
      <c r="B41" s="77"/>
      <c r="C41" s="212"/>
      <c r="D41" s="78"/>
      <c r="E41" s="78"/>
      <c r="F41" s="181"/>
      <c r="G41" s="79"/>
      <c r="H41" s="183"/>
      <c r="I41" s="250">
        <f t="shared" si="0"/>
      </c>
      <c r="J41" s="78"/>
      <c r="K41" s="187"/>
      <c r="L41" s="188"/>
    </row>
    <row r="42" spans="1:12" ht="15">
      <c r="A42" s="45">
        <v>34</v>
      </c>
      <c r="B42" s="77"/>
      <c r="C42" s="212"/>
      <c r="D42" s="78"/>
      <c r="E42" s="78"/>
      <c r="F42" s="181"/>
      <c r="G42" s="79"/>
      <c r="H42" s="183"/>
      <c r="I42" s="250">
        <f t="shared" si="0"/>
      </c>
      <c r="J42" s="78"/>
      <c r="K42" s="187"/>
      <c r="L42" s="188"/>
    </row>
    <row r="43" spans="1:12" ht="15">
      <c r="A43" s="45">
        <v>35</v>
      </c>
      <c r="B43" s="77"/>
      <c r="C43" s="212"/>
      <c r="D43" s="78"/>
      <c r="E43" s="78"/>
      <c r="F43" s="181"/>
      <c r="G43" s="79"/>
      <c r="H43" s="183"/>
      <c r="I43" s="250">
        <f t="shared" si="0"/>
      </c>
      <c r="J43" s="78"/>
      <c r="K43" s="187"/>
      <c r="L43" s="188"/>
    </row>
    <row r="44" spans="1:12" ht="15">
      <c r="A44" s="45">
        <v>36</v>
      </c>
      <c r="B44" s="77"/>
      <c r="C44" s="212"/>
      <c r="D44" s="78"/>
      <c r="E44" s="78"/>
      <c r="F44" s="181"/>
      <c r="G44" s="79"/>
      <c r="H44" s="183"/>
      <c r="I44" s="250">
        <f t="shared" si="0"/>
      </c>
      <c r="J44" s="78"/>
      <c r="K44" s="187"/>
      <c r="L44" s="188"/>
    </row>
    <row r="45" spans="1:12" ht="15">
      <c r="A45" s="45">
        <v>37</v>
      </c>
      <c r="B45" s="77"/>
      <c r="C45" s="212"/>
      <c r="D45" s="78"/>
      <c r="E45" s="78"/>
      <c r="F45" s="181"/>
      <c r="G45" s="79"/>
      <c r="H45" s="183"/>
      <c r="I45" s="250">
        <f t="shared" si="0"/>
      </c>
      <c r="J45" s="78"/>
      <c r="K45" s="187"/>
      <c r="L45" s="188"/>
    </row>
    <row r="46" spans="1:12" ht="15">
      <c r="A46" s="45">
        <v>38</v>
      </c>
      <c r="B46" s="77"/>
      <c r="C46" s="212"/>
      <c r="D46" s="78"/>
      <c r="E46" s="78"/>
      <c r="F46" s="181"/>
      <c r="G46" s="79"/>
      <c r="H46" s="183"/>
      <c r="I46" s="250">
        <f t="shared" si="0"/>
      </c>
      <c r="J46" s="78"/>
      <c r="K46" s="187"/>
      <c r="L46" s="188"/>
    </row>
    <row r="47" spans="1:12" ht="15">
      <c r="A47" s="45">
        <v>39</v>
      </c>
      <c r="B47" s="77"/>
      <c r="C47" s="212"/>
      <c r="D47" s="78"/>
      <c r="E47" s="78"/>
      <c r="F47" s="181"/>
      <c r="G47" s="79"/>
      <c r="H47" s="183"/>
      <c r="I47" s="250">
        <f t="shared" si="0"/>
      </c>
      <c r="J47" s="78"/>
      <c r="K47" s="187"/>
      <c r="L47" s="188"/>
    </row>
    <row r="48" spans="1:12" ht="15">
      <c r="A48" s="45">
        <v>40</v>
      </c>
      <c r="B48" s="77"/>
      <c r="C48" s="212"/>
      <c r="D48" s="78"/>
      <c r="E48" s="78"/>
      <c r="F48" s="181"/>
      <c r="G48" s="79"/>
      <c r="H48" s="183"/>
      <c r="I48" s="250">
        <f t="shared" si="0"/>
      </c>
      <c r="J48" s="78"/>
      <c r="K48" s="187"/>
      <c r="L48" s="188"/>
    </row>
    <row r="49" spans="1:12" ht="15">
      <c r="A49" s="45">
        <v>41</v>
      </c>
      <c r="B49" s="77"/>
      <c r="C49" s="212"/>
      <c r="D49" s="78"/>
      <c r="E49" s="78"/>
      <c r="F49" s="181"/>
      <c r="G49" s="79"/>
      <c r="H49" s="183"/>
      <c r="I49" s="250">
        <f t="shared" si="0"/>
      </c>
      <c r="J49" s="78"/>
      <c r="K49" s="187"/>
      <c r="L49" s="188"/>
    </row>
    <row r="50" spans="1:12" ht="15">
      <c r="A50" s="45">
        <v>42</v>
      </c>
      <c r="B50" s="77"/>
      <c r="C50" s="212"/>
      <c r="D50" s="78"/>
      <c r="E50" s="78"/>
      <c r="F50" s="181"/>
      <c r="G50" s="79"/>
      <c r="H50" s="183"/>
      <c r="I50" s="250">
        <f t="shared" si="0"/>
      </c>
      <c r="J50" s="78"/>
      <c r="K50" s="187"/>
      <c r="L50" s="188"/>
    </row>
    <row r="51" spans="1:12" ht="15">
      <c r="A51" s="45">
        <v>43</v>
      </c>
      <c r="B51" s="77"/>
      <c r="C51" s="212"/>
      <c r="D51" s="78"/>
      <c r="E51" s="78"/>
      <c r="F51" s="181"/>
      <c r="G51" s="79"/>
      <c r="H51" s="183"/>
      <c r="I51" s="250">
        <f t="shared" si="0"/>
      </c>
      <c r="J51" s="78"/>
      <c r="K51" s="187"/>
      <c r="L51" s="188"/>
    </row>
    <row r="52" spans="1:12" ht="15">
      <c r="A52" s="45">
        <v>44</v>
      </c>
      <c r="B52" s="77"/>
      <c r="C52" s="212"/>
      <c r="D52" s="78"/>
      <c r="E52" s="78"/>
      <c r="F52" s="181"/>
      <c r="G52" s="79"/>
      <c r="H52" s="183"/>
      <c r="I52" s="250">
        <f t="shared" si="0"/>
      </c>
      <c r="J52" s="78"/>
      <c r="K52" s="187"/>
      <c r="L52" s="188"/>
    </row>
    <row r="53" spans="1:12" ht="15">
      <c r="A53" s="45">
        <v>45</v>
      </c>
      <c r="B53" s="77"/>
      <c r="C53" s="212"/>
      <c r="D53" s="78"/>
      <c r="E53" s="78"/>
      <c r="F53" s="181"/>
      <c r="G53" s="79"/>
      <c r="H53" s="183"/>
      <c r="I53" s="250">
        <f t="shared" si="0"/>
      </c>
      <c r="J53" s="78"/>
      <c r="K53" s="187"/>
      <c r="L53" s="188"/>
    </row>
    <row r="54" spans="1:12" ht="15">
      <c r="A54" s="45">
        <v>46</v>
      </c>
      <c r="B54" s="77"/>
      <c r="C54" s="212"/>
      <c r="D54" s="78"/>
      <c r="E54" s="78"/>
      <c r="F54" s="181"/>
      <c r="G54" s="79"/>
      <c r="H54" s="183"/>
      <c r="I54" s="250">
        <f t="shared" si="0"/>
      </c>
      <c r="J54" s="78"/>
      <c r="K54" s="187"/>
      <c r="L54" s="188"/>
    </row>
    <row r="55" spans="1:12" ht="15.75" thickBot="1">
      <c r="A55" s="46">
        <v>47</v>
      </c>
      <c r="B55" s="80"/>
      <c r="C55" s="213"/>
      <c r="D55" s="81"/>
      <c r="E55" s="81"/>
      <c r="F55" s="182"/>
      <c r="G55" s="82"/>
      <c r="H55" s="184"/>
      <c r="I55" s="251">
        <f t="shared" si="0"/>
      </c>
      <c r="J55" s="81"/>
      <c r="K55" s="189"/>
      <c r="L55" s="190"/>
    </row>
  </sheetData>
  <sheetProtection password="EB3C" sheet="1" selectLockedCells="1"/>
  <mergeCells count="13">
    <mergeCell ref="B6:B7"/>
    <mergeCell ref="J6:J7"/>
    <mergeCell ref="D6:D7"/>
    <mergeCell ref="E6:E7"/>
    <mergeCell ref="G6:G7"/>
    <mergeCell ref="C6:C7"/>
    <mergeCell ref="A6:A7"/>
    <mergeCell ref="A1:L1"/>
    <mergeCell ref="F6:F7"/>
    <mergeCell ref="H6:H7"/>
    <mergeCell ref="I6:I7"/>
    <mergeCell ref="K6:L6"/>
    <mergeCell ref="A3:L3"/>
  </mergeCells>
  <dataValidations count="4">
    <dataValidation type="list" allowBlank="1" showInputMessage="1" showErrorMessage="1" sqref="C9:C55">
      <formula1>$Q$8:$Q$13</formula1>
    </dataValidation>
    <dataValidation type="list" allowBlank="1" showInputMessage="1" showErrorMessage="1" sqref="D9:D55">
      <formula1>$R$8:$R$9</formula1>
    </dataValidation>
    <dataValidation type="list" allowBlank="1" showInputMessage="1" showErrorMessage="1" sqref="E9:E55">
      <formula1>$S$8:$S$9</formula1>
    </dataValidation>
    <dataValidation type="list" allowBlank="1" showInputMessage="1" showErrorMessage="1" sqref="J9:J55">
      <formula1>$T$8:$T$18</formula1>
    </dataValidation>
  </dataValidations>
  <printOptions horizontalCentered="1"/>
  <pageMargins left="0.25" right="0.25" top="0.75" bottom="0.75" header="0.3" footer="0.3"/>
  <pageSetup horizontalDpi="600" verticalDpi="600" orientation="landscape" scale="9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rowBreaks count="1" manualBreakCount="1">
    <brk id="3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00390625" style="42" customWidth="1"/>
    <col min="2" max="2" width="16.7109375" style="134" customWidth="1"/>
    <col min="3" max="29" width="6.28125" style="143" customWidth="1"/>
    <col min="30" max="38" width="6.28125" style="134" customWidth="1"/>
    <col min="39" max="16384" width="9.140625" style="134" customWidth="1"/>
  </cols>
  <sheetData>
    <row r="1" spans="1:38" ht="15">
      <c r="A1" s="334"/>
      <c r="B1" s="334"/>
      <c r="C1" s="541">
        <f>IF(ISBLANK('Contact Info &amp; Revenues'!B3),"",'Contact Info &amp; Revenues'!B3)</f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>
        <f>IF(ISBLANK('Contact Info &amp; Revenues'!B3),"",'Contact Info &amp; Revenues'!B3)</f>
      </c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</row>
    <row r="2" spans="1:2" ht="7.5" customHeight="1">
      <c r="A2" s="432"/>
      <c r="B2" s="39"/>
    </row>
    <row r="3" spans="2:38" ht="15" customHeight="1">
      <c r="B3" s="113"/>
      <c r="C3" s="587" t="s">
        <v>399</v>
      </c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 t="s">
        <v>399</v>
      </c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</row>
    <row r="4" ht="7.5" customHeight="1" thickBot="1">
      <c r="B4" s="175"/>
    </row>
    <row r="5" spans="1:29" ht="94.5" customHeight="1">
      <c r="A5" s="590" t="s">
        <v>3</v>
      </c>
      <c r="B5" s="592" t="s">
        <v>4</v>
      </c>
      <c r="C5" s="594" t="s">
        <v>363</v>
      </c>
      <c r="D5" s="594"/>
      <c r="E5" s="594"/>
      <c r="F5" s="594" t="s">
        <v>364</v>
      </c>
      <c r="G5" s="594"/>
      <c r="H5" s="594"/>
      <c r="I5" s="594" t="s">
        <v>365</v>
      </c>
      <c r="J5" s="594"/>
      <c r="K5" s="594"/>
      <c r="L5" s="594" t="s">
        <v>366</v>
      </c>
      <c r="M5" s="594"/>
      <c r="N5" s="594"/>
      <c r="O5" s="594" t="s">
        <v>177</v>
      </c>
      <c r="P5" s="594"/>
      <c r="Q5" s="594"/>
      <c r="R5" s="594" t="s">
        <v>139</v>
      </c>
      <c r="S5" s="594" t="s">
        <v>140</v>
      </c>
      <c r="T5" s="595"/>
      <c r="U5" s="597" t="s">
        <v>141</v>
      </c>
      <c r="V5" s="594" t="s">
        <v>288</v>
      </c>
      <c r="W5" s="594" t="s">
        <v>142</v>
      </c>
      <c r="X5" s="594" t="s">
        <v>143</v>
      </c>
      <c r="Y5" s="594" t="s">
        <v>144</v>
      </c>
      <c r="Z5" s="594" t="s">
        <v>85</v>
      </c>
      <c r="AA5" s="594" t="s">
        <v>145</v>
      </c>
      <c r="AB5" s="594" t="s">
        <v>146</v>
      </c>
      <c r="AC5" s="595" t="s">
        <v>287</v>
      </c>
    </row>
    <row r="6" spans="1:29" ht="74.25" customHeight="1" thickBot="1">
      <c r="A6" s="591"/>
      <c r="B6" s="593"/>
      <c r="C6" s="352" t="s">
        <v>289</v>
      </c>
      <c r="D6" s="352" t="s">
        <v>290</v>
      </c>
      <c r="E6" s="352" t="s">
        <v>291</v>
      </c>
      <c r="F6" s="352" t="s">
        <v>289</v>
      </c>
      <c r="G6" s="352" t="s">
        <v>290</v>
      </c>
      <c r="H6" s="352" t="s">
        <v>291</v>
      </c>
      <c r="I6" s="352" t="s">
        <v>289</v>
      </c>
      <c r="J6" s="352" t="s">
        <v>290</v>
      </c>
      <c r="K6" s="352" t="s">
        <v>291</v>
      </c>
      <c r="L6" s="352" t="s">
        <v>289</v>
      </c>
      <c r="M6" s="352" t="s">
        <v>290</v>
      </c>
      <c r="N6" s="352" t="s">
        <v>291</v>
      </c>
      <c r="O6" s="352" t="s">
        <v>289</v>
      </c>
      <c r="P6" s="352" t="s">
        <v>290</v>
      </c>
      <c r="Q6" s="352" t="s">
        <v>291</v>
      </c>
      <c r="R6" s="596"/>
      <c r="S6" s="352" t="s">
        <v>292</v>
      </c>
      <c r="T6" s="353" t="s">
        <v>293</v>
      </c>
      <c r="U6" s="598"/>
      <c r="V6" s="596"/>
      <c r="W6" s="596"/>
      <c r="X6" s="596"/>
      <c r="Y6" s="596"/>
      <c r="Z6" s="596"/>
      <c r="AA6" s="596"/>
      <c r="AB6" s="596"/>
      <c r="AC6" s="599"/>
    </row>
    <row r="7" spans="1:29" ht="15">
      <c r="A7" s="44" t="s">
        <v>7</v>
      </c>
      <c r="B7" s="47" t="s">
        <v>50</v>
      </c>
      <c r="C7" s="146"/>
      <c r="D7" s="146"/>
      <c r="E7" s="146"/>
      <c r="F7" s="146">
        <v>0.95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4"/>
      <c r="U7" s="351"/>
      <c r="V7" s="146"/>
      <c r="W7" s="146"/>
      <c r="X7" s="146"/>
      <c r="Y7" s="146"/>
      <c r="Z7" s="146"/>
      <c r="AA7" s="146"/>
      <c r="AB7" s="146"/>
      <c r="AC7" s="144">
        <v>0.05</v>
      </c>
    </row>
    <row r="8" spans="1:30" ht="15">
      <c r="A8" s="45">
        <v>1</v>
      </c>
      <c r="B8" s="248">
        <f>IF(ISBLANK('DSW Wages'!B9),"",'DSW Wages'!B9)</f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335"/>
      <c r="V8" s="148"/>
      <c r="W8" s="148"/>
      <c r="X8" s="148"/>
      <c r="Y8" s="148"/>
      <c r="Z8" s="148"/>
      <c r="AA8" s="148"/>
      <c r="AB8" s="148"/>
      <c r="AC8" s="149"/>
      <c r="AD8" s="134">
        <f aca="true" t="shared" si="0" ref="AD8:AD54">IF(AND(SUM(C8:AC8)&gt;0,SUM(C8:AC8)&lt;&gt;1),"Error: allocation of time does not equal 100%","")</f>
      </c>
    </row>
    <row r="9" spans="1:30" ht="15">
      <c r="A9" s="45">
        <v>2</v>
      </c>
      <c r="B9" s="248">
        <f>IF(ISBLANK('DSW Wages'!B10),"",'DSW Wages'!B10)</f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335"/>
      <c r="V9" s="148"/>
      <c r="W9" s="148"/>
      <c r="X9" s="148"/>
      <c r="Y9" s="148"/>
      <c r="Z9" s="148"/>
      <c r="AA9" s="148"/>
      <c r="AB9" s="148"/>
      <c r="AC9" s="149"/>
      <c r="AD9" s="134">
        <f t="shared" si="0"/>
      </c>
    </row>
    <row r="10" spans="1:30" ht="15">
      <c r="A10" s="45">
        <v>3</v>
      </c>
      <c r="B10" s="248">
        <f>IF(ISBLANK('DSW Wages'!B11),"",'DSW Wages'!B11)</f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335"/>
      <c r="V10" s="148"/>
      <c r="W10" s="148"/>
      <c r="X10" s="148"/>
      <c r="Y10" s="148"/>
      <c r="Z10" s="148"/>
      <c r="AA10" s="148"/>
      <c r="AB10" s="148"/>
      <c r="AC10" s="149"/>
      <c r="AD10" s="134">
        <f t="shared" si="0"/>
      </c>
    </row>
    <row r="11" spans="1:30" ht="15">
      <c r="A11" s="45">
        <v>4</v>
      </c>
      <c r="B11" s="248">
        <f>IF(ISBLANK('DSW Wages'!B12),"",'DSW Wages'!B12)</f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335"/>
      <c r="V11" s="148"/>
      <c r="W11" s="148"/>
      <c r="X11" s="148"/>
      <c r="Y11" s="148"/>
      <c r="Z11" s="148"/>
      <c r="AA11" s="148"/>
      <c r="AB11" s="148"/>
      <c r="AC11" s="149"/>
      <c r="AD11" s="134">
        <f t="shared" si="0"/>
      </c>
    </row>
    <row r="12" spans="1:30" ht="15">
      <c r="A12" s="45">
        <v>5</v>
      </c>
      <c r="B12" s="248">
        <f>IF(ISBLANK('DSW Wages'!B13),"",'DSW Wages'!B13)</f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335"/>
      <c r="V12" s="148"/>
      <c r="W12" s="148"/>
      <c r="X12" s="148"/>
      <c r="Y12" s="148"/>
      <c r="Z12" s="148"/>
      <c r="AA12" s="148"/>
      <c r="AB12" s="148"/>
      <c r="AC12" s="149"/>
      <c r="AD12" s="134">
        <f t="shared" si="0"/>
      </c>
    </row>
    <row r="13" spans="1:30" ht="15">
      <c r="A13" s="45">
        <v>6</v>
      </c>
      <c r="B13" s="248">
        <f>IF(ISBLANK('DSW Wages'!B14),"",'DSW Wages'!B14)</f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9"/>
      <c r="U13" s="335"/>
      <c r="V13" s="148"/>
      <c r="W13" s="148"/>
      <c r="X13" s="148"/>
      <c r="Y13" s="148"/>
      <c r="Z13" s="148"/>
      <c r="AA13" s="148"/>
      <c r="AB13" s="148"/>
      <c r="AC13" s="149"/>
      <c r="AD13" s="134">
        <f t="shared" si="0"/>
      </c>
    </row>
    <row r="14" spans="1:30" ht="15">
      <c r="A14" s="45">
        <v>7</v>
      </c>
      <c r="B14" s="248">
        <f>IF(ISBLANK('DSW Wages'!B15),"",'DSW Wages'!B15)</f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9"/>
      <c r="U14" s="335"/>
      <c r="V14" s="148"/>
      <c r="W14" s="148"/>
      <c r="X14" s="148"/>
      <c r="Y14" s="148"/>
      <c r="Z14" s="148"/>
      <c r="AA14" s="148"/>
      <c r="AB14" s="148"/>
      <c r="AC14" s="149"/>
      <c r="AD14" s="134">
        <f t="shared" si="0"/>
      </c>
    </row>
    <row r="15" spans="1:30" ht="15">
      <c r="A15" s="45">
        <v>8</v>
      </c>
      <c r="B15" s="248">
        <f>IF(ISBLANK('DSW Wages'!B16),"",'DSW Wages'!B16)</f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9"/>
      <c r="U15" s="335"/>
      <c r="V15" s="148"/>
      <c r="W15" s="148"/>
      <c r="X15" s="148"/>
      <c r="Y15" s="148"/>
      <c r="Z15" s="148"/>
      <c r="AA15" s="148"/>
      <c r="AB15" s="148"/>
      <c r="AC15" s="149"/>
      <c r="AD15" s="134">
        <f t="shared" si="0"/>
      </c>
    </row>
    <row r="16" spans="1:30" ht="15">
      <c r="A16" s="45">
        <v>9</v>
      </c>
      <c r="B16" s="248">
        <f>IF(ISBLANK('DSW Wages'!B17),"",'DSW Wages'!B17)</f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U16" s="335"/>
      <c r="V16" s="148"/>
      <c r="W16" s="148"/>
      <c r="X16" s="148"/>
      <c r="Y16" s="148"/>
      <c r="Z16" s="148"/>
      <c r="AA16" s="148"/>
      <c r="AB16" s="148"/>
      <c r="AC16" s="149"/>
      <c r="AD16" s="134">
        <f t="shared" si="0"/>
      </c>
    </row>
    <row r="17" spans="1:30" ht="15">
      <c r="A17" s="45">
        <v>10</v>
      </c>
      <c r="B17" s="248">
        <f>IF(ISBLANK('DSW Wages'!B18),"",'DSW Wages'!B18)</f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9"/>
      <c r="U17" s="335"/>
      <c r="V17" s="148"/>
      <c r="W17" s="148"/>
      <c r="X17" s="148"/>
      <c r="Y17" s="148"/>
      <c r="Z17" s="148"/>
      <c r="AA17" s="148"/>
      <c r="AB17" s="148"/>
      <c r="AC17" s="149"/>
      <c r="AD17" s="134">
        <f t="shared" si="0"/>
      </c>
    </row>
    <row r="18" spans="1:30" ht="15">
      <c r="A18" s="45">
        <v>11</v>
      </c>
      <c r="B18" s="248">
        <f>IF(ISBLANK('DSW Wages'!B19),"",'DSW Wages'!B19)</f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9"/>
      <c r="U18" s="335"/>
      <c r="V18" s="148"/>
      <c r="W18" s="148"/>
      <c r="X18" s="148"/>
      <c r="Y18" s="148"/>
      <c r="Z18" s="148"/>
      <c r="AA18" s="148"/>
      <c r="AB18" s="148"/>
      <c r="AC18" s="149"/>
      <c r="AD18" s="134">
        <f t="shared" si="0"/>
      </c>
    </row>
    <row r="19" spans="1:30" ht="15">
      <c r="A19" s="45">
        <v>12</v>
      </c>
      <c r="B19" s="248">
        <f>IF(ISBLANK('DSW Wages'!B20),"",'DSW Wages'!B20)</f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  <c r="U19" s="335"/>
      <c r="V19" s="148"/>
      <c r="W19" s="148"/>
      <c r="X19" s="148"/>
      <c r="Y19" s="148"/>
      <c r="Z19" s="148"/>
      <c r="AA19" s="148"/>
      <c r="AB19" s="148"/>
      <c r="AC19" s="149"/>
      <c r="AD19" s="134">
        <f t="shared" si="0"/>
      </c>
    </row>
    <row r="20" spans="1:30" ht="15">
      <c r="A20" s="45">
        <v>13</v>
      </c>
      <c r="B20" s="248">
        <f>IF(ISBLANK('DSW Wages'!B21),"",'DSW Wages'!B21)</f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335"/>
      <c r="V20" s="148"/>
      <c r="W20" s="148"/>
      <c r="X20" s="148"/>
      <c r="Y20" s="148"/>
      <c r="Z20" s="148"/>
      <c r="AA20" s="148"/>
      <c r="AB20" s="148"/>
      <c r="AC20" s="149"/>
      <c r="AD20" s="134">
        <f t="shared" si="0"/>
      </c>
    </row>
    <row r="21" spans="1:30" ht="15">
      <c r="A21" s="45">
        <v>14</v>
      </c>
      <c r="B21" s="248">
        <f>IF(ISBLANK('DSW Wages'!B22),"",'DSW Wages'!B22)</f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335"/>
      <c r="V21" s="148"/>
      <c r="W21" s="148"/>
      <c r="X21" s="148"/>
      <c r="Y21" s="148"/>
      <c r="Z21" s="148"/>
      <c r="AA21" s="148"/>
      <c r="AB21" s="148"/>
      <c r="AC21" s="149"/>
      <c r="AD21" s="134">
        <f t="shared" si="0"/>
      </c>
    </row>
    <row r="22" spans="1:30" ht="15">
      <c r="A22" s="45">
        <v>15</v>
      </c>
      <c r="B22" s="248">
        <f>IF(ISBLANK('DSW Wages'!B23),"",'DSW Wages'!B23)</f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335"/>
      <c r="V22" s="148"/>
      <c r="W22" s="148"/>
      <c r="X22" s="148"/>
      <c r="Y22" s="148"/>
      <c r="Z22" s="148"/>
      <c r="AA22" s="148"/>
      <c r="AB22" s="148"/>
      <c r="AC22" s="149"/>
      <c r="AD22" s="134">
        <f t="shared" si="0"/>
      </c>
    </row>
    <row r="23" spans="1:30" ht="15">
      <c r="A23" s="45">
        <v>16</v>
      </c>
      <c r="B23" s="248">
        <f>IF(ISBLANK('DSW Wages'!B24),"",'DSW Wages'!B24)</f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9"/>
      <c r="U23" s="335"/>
      <c r="V23" s="148"/>
      <c r="W23" s="148"/>
      <c r="X23" s="148"/>
      <c r="Y23" s="148"/>
      <c r="Z23" s="148"/>
      <c r="AA23" s="148"/>
      <c r="AB23" s="148"/>
      <c r="AC23" s="149"/>
      <c r="AD23" s="134">
        <f t="shared" si="0"/>
      </c>
    </row>
    <row r="24" spans="1:30" ht="15">
      <c r="A24" s="45">
        <v>17</v>
      </c>
      <c r="B24" s="248">
        <f>IF(ISBLANK('DSW Wages'!B25),"",'DSW Wages'!B25)</f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  <c r="U24" s="335"/>
      <c r="V24" s="148"/>
      <c r="W24" s="148"/>
      <c r="X24" s="148"/>
      <c r="Y24" s="148"/>
      <c r="Z24" s="148"/>
      <c r="AA24" s="148"/>
      <c r="AB24" s="148"/>
      <c r="AC24" s="149"/>
      <c r="AD24" s="134">
        <f t="shared" si="0"/>
      </c>
    </row>
    <row r="25" spans="1:30" ht="15">
      <c r="A25" s="45">
        <v>18</v>
      </c>
      <c r="B25" s="248">
        <f>IF(ISBLANK('DSW Wages'!B26),"",'DSW Wages'!B26)</f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  <c r="U25" s="335"/>
      <c r="V25" s="148"/>
      <c r="W25" s="148"/>
      <c r="X25" s="148"/>
      <c r="Y25" s="148"/>
      <c r="Z25" s="148"/>
      <c r="AA25" s="148"/>
      <c r="AB25" s="148"/>
      <c r="AC25" s="149"/>
      <c r="AD25" s="134">
        <f t="shared" si="0"/>
      </c>
    </row>
    <row r="26" spans="1:30" ht="15">
      <c r="A26" s="45">
        <v>19</v>
      </c>
      <c r="B26" s="248">
        <f>IF(ISBLANK('DSW Wages'!B27),"",'DSW Wages'!B27)</f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  <c r="U26" s="335"/>
      <c r="V26" s="148"/>
      <c r="W26" s="148"/>
      <c r="X26" s="148"/>
      <c r="Y26" s="148"/>
      <c r="Z26" s="148"/>
      <c r="AA26" s="148"/>
      <c r="AB26" s="148"/>
      <c r="AC26" s="149"/>
      <c r="AD26" s="134">
        <f t="shared" si="0"/>
      </c>
    </row>
    <row r="27" spans="1:30" ht="15">
      <c r="A27" s="45">
        <v>20</v>
      </c>
      <c r="B27" s="248">
        <f>IF(ISBLANK('DSW Wages'!B28),"",'DSW Wages'!B28)</f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335"/>
      <c r="V27" s="148"/>
      <c r="W27" s="148"/>
      <c r="X27" s="148"/>
      <c r="Y27" s="148"/>
      <c r="Z27" s="148"/>
      <c r="AA27" s="148"/>
      <c r="AB27" s="148"/>
      <c r="AC27" s="149"/>
      <c r="AD27" s="134">
        <f t="shared" si="0"/>
      </c>
    </row>
    <row r="28" spans="1:30" ht="15">
      <c r="A28" s="45">
        <v>21</v>
      </c>
      <c r="B28" s="248">
        <f>IF(ISBLANK('DSW Wages'!B29),"",'DSW Wages'!B29)</f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  <c r="U28" s="335"/>
      <c r="V28" s="148"/>
      <c r="W28" s="148"/>
      <c r="X28" s="148"/>
      <c r="Y28" s="148"/>
      <c r="Z28" s="148"/>
      <c r="AA28" s="148"/>
      <c r="AB28" s="148"/>
      <c r="AC28" s="149"/>
      <c r="AD28" s="134">
        <f t="shared" si="0"/>
      </c>
    </row>
    <row r="29" spans="1:30" ht="15">
      <c r="A29" s="45">
        <v>22</v>
      </c>
      <c r="B29" s="248">
        <f>IF(ISBLANK('DSW Wages'!B30),"",'DSW Wages'!B30)</f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  <c r="U29" s="335"/>
      <c r="V29" s="148"/>
      <c r="W29" s="148"/>
      <c r="X29" s="148"/>
      <c r="Y29" s="148"/>
      <c r="Z29" s="148"/>
      <c r="AA29" s="148"/>
      <c r="AB29" s="148"/>
      <c r="AC29" s="149"/>
      <c r="AD29" s="134">
        <f t="shared" si="0"/>
      </c>
    </row>
    <row r="30" spans="1:30" ht="15.75" thickBot="1">
      <c r="A30" s="46">
        <v>23</v>
      </c>
      <c r="B30" s="249">
        <f>IF(ISBLANK('DSW Wages'!B31),"",'DSW Wages'!B31)</f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68"/>
      <c r="U30" s="337"/>
      <c r="V30" s="170"/>
      <c r="W30" s="170"/>
      <c r="X30" s="170"/>
      <c r="Y30" s="170"/>
      <c r="Z30" s="170"/>
      <c r="AA30" s="170"/>
      <c r="AB30" s="170"/>
      <c r="AC30" s="168"/>
      <c r="AD30" s="134">
        <f t="shared" si="0"/>
      </c>
    </row>
    <row r="31" spans="1:30" ht="15">
      <c r="A31" s="44">
        <v>24</v>
      </c>
      <c r="B31" s="331">
        <f>IF(ISBLANK('DSW Wages'!B32),"",'DSW Wages'!B32)</f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3"/>
      <c r="U31" s="336"/>
      <c r="V31" s="332"/>
      <c r="W31" s="332"/>
      <c r="X31" s="332"/>
      <c r="Y31" s="332"/>
      <c r="Z31" s="332"/>
      <c r="AA31" s="332"/>
      <c r="AB31" s="332"/>
      <c r="AC31" s="333"/>
      <c r="AD31" s="134">
        <f t="shared" si="0"/>
      </c>
    </row>
    <row r="32" spans="1:30" ht="15">
      <c r="A32" s="44">
        <v>25</v>
      </c>
      <c r="B32" s="331">
        <f>IF(ISBLANK('DSW Wages'!B33),"",'DSW Wages'!B33)</f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3"/>
      <c r="U32" s="336"/>
      <c r="V32" s="332"/>
      <c r="W32" s="332"/>
      <c r="X32" s="332"/>
      <c r="Y32" s="332"/>
      <c r="Z32" s="332"/>
      <c r="AA32" s="332"/>
      <c r="AB32" s="332"/>
      <c r="AC32" s="333"/>
      <c r="AD32" s="134">
        <f t="shared" si="0"/>
      </c>
    </row>
    <row r="33" spans="1:30" ht="15">
      <c r="A33" s="45">
        <v>26</v>
      </c>
      <c r="B33" s="248">
        <f>IF(ISBLANK('DSW Wages'!B34),"",'DSW Wages'!B34)</f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/>
      <c r="U33" s="335"/>
      <c r="V33" s="148"/>
      <c r="W33" s="148"/>
      <c r="X33" s="148"/>
      <c r="Y33" s="148"/>
      <c r="Z33" s="148"/>
      <c r="AA33" s="148"/>
      <c r="AB33" s="148"/>
      <c r="AC33" s="149"/>
      <c r="AD33" s="134">
        <f t="shared" si="0"/>
      </c>
    </row>
    <row r="34" spans="1:30" ht="15">
      <c r="A34" s="45">
        <v>27</v>
      </c>
      <c r="B34" s="248">
        <f>IF(ISBLANK('DSW Wages'!B35),"",'DSW Wages'!B35)</f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9"/>
      <c r="U34" s="335"/>
      <c r="V34" s="148"/>
      <c r="W34" s="148"/>
      <c r="X34" s="148"/>
      <c r="Y34" s="148"/>
      <c r="Z34" s="148"/>
      <c r="AA34" s="148"/>
      <c r="AB34" s="148"/>
      <c r="AC34" s="149"/>
      <c r="AD34" s="134">
        <f t="shared" si="0"/>
      </c>
    </row>
    <row r="35" spans="1:30" ht="15">
      <c r="A35" s="45">
        <v>28</v>
      </c>
      <c r="B35" s="248">
        <f>IF(ISBLANK('DSW Wages'!B36),"",'DSW Wages'!B36)</f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  <c r="U35" s="335"/>
      <c r="V35" s="148"/>
      <c r="W35" s="148"/>
      <c r="X35" s="148"/>
      <c r="Y35" s="148"/>
      <c r="Z35" s="148"/>
      <c r="AA35" s="148"/>
      <c r="AB35" s="148"/>
      <c r="AC35" s="149"/>
      <c r="AD35" s="134">
        <f t="shared" si="0"/>
      </c>
    </row>
    <row r="36" spans="1:30" ht="15">
      <c r="A36" s="45">
        <v>29</v>
      </c>
      <c r="B36" s="248">
        <f>IF(ISBLANK('DSW Wages'!B37),"",'DSW Wages'!B37)</f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335"/>
      <c r="V36" s="148"/>
      <c r="W36" s="148"/>
      <c r="X36" s="148"/>
      <c r="Y36" s="148"/>
      <c r="Z36" s="148"/>
      <c r="AA36" s="148"/>
      <c r="AB36" s="148"/>
      <c r="AC36" s="149"/>
      <c r="AD36" s="134">
        <f t="shared" si="0"/>
      </c>
    </row>
    <row r="37" spans="1:30" ht="15">
      <c r="A37" s="45">
        <v>30</v>
      </c>
      <c r="B37" s="248">
        <f>IF(ISBLANK('DSW Wages'!B38),"",'DSW Wages'!B38)</f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  <c r="U37" s="335"/>
      <c r="V37" s="148"/>
      <c r="W37" s="148"/>
      <c r="X37" s="148"/>
      <c r="Y37" s="148"/>
      <c r="Z37" s="148"/>
      <c r="AA37" s="148"/>
      <c r="AB37" s="148"/>
      <c r="AC37" s="149"/>
      <c r="AD37" s="134">
        <f t="shared" si="0"/>
      </c>
    </row>
    <row r="38" spans="1:30" ht="15">
      <c r="A38" s="45">
        <v>31</v>
      </c>
      <c r="B38" s="248">
        <f>IF(ISBLANK('DSW Wages'!B39),"",'DSW Wages'!B39)</f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335"/>
      <c r="V38" s="148"/>
      <c r="W38" s="148"/>
      <c r="X38" s="148"/>
      <c r="Y38" s="148"/>
      <c r="Z38" s="148"/>
      <c r="AA38" s="148"/>
      <c r="AB38" s="148"/>
      <c r="AC38" s="149"/>
      <c r="AD38" s="134">
        <f t="shared" si="0"/>
      </c>
    </row>
    <row r="39" spans="1:30" ht="15">
      <c r="A39" s="45">
        <v>32</v>
      </c>
      <c r="B39" s="248">
        <f>IF(ISBLANK('DSW Wages'!B40),"",'DSW Wages'!B40)</f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9"/>
      <c r="U39" s="335"/>
      <c r="V39" s="148"/>
      <c r="W39" s="148"/>
      <c r="X39" s="148"/>
      <c r="Y39" s="148"/>
      <c r="Z39" s="148"/>
      <c r="AA39" s="148"/>
      <c r="AB39" s="148"/>
      <c r="AC39" s="149"/>
      <c r="AD39" s="134">
        <f t="shared" si="0"/>
      </c>
    </row>
    <row r="40" spans="1:30" ht="15">
      <c r="A40" s="45">
        <v>33</v>
      </c>
      <c r="B40" s="248">
        <f>IF(ISBLANK('DSW Wages'!B41),"",'DSW Wages'!B41)</f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335"/>
      <c r="V40" s="148"/>
      <c r="W40" s="148"/>
      <c r="X40" s="148"/>
      <c r="Y40" s="148"/>
      <c r="Z40" s="148"/>
      <c r="AA40" s="148"/>
      <c r="AB40" s="148"/>
      <c r="AC40" s="149"/>
      <c r="AD40" s="134">
        <f t="shared" si="0"/>
      </c>
    </row>
    <row r="41" spans="1:30" ht="15">
      <c r="A41" s="45">
        <v>34</v>
      </c>
      <c r="B41" s="248">
        <f>IF(ISBLANK('DSW Wages'!B42),"",'DSW Wages'!B42)</f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U41" s="335"/>
      <c r="V41" s="148"/>
      <c r="W41" s="148"/>
      <c r="X41" s="148"/>
      <c r="Y41" s="148"/>
      <c r="Z41" s="148"/>
      <c r="AA41" s="148"/>
      <c r="AB41" s="148"/>
      <c r="AC41" s="149"/>
      <c r="AD41" s="134">
        <f t="shared" si="0"/>
      </c>
    </row>
    <row r="42" spans="1:30" ht="15">
      <c r="A42" s="45">
        <v>35</v>
      </c>
      <c r="B42" s="248">
        <f>IF(ISBLANK('DSW Wages'!B43),"",'DSW Wages'!B43)</f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9"/>
      <c r="U42" s="335"/>
      <c r="V42" s="148"/>
      <c r="W42" s="148"/>
      <c r="X42" s="148"/>
      <c r="Y42" s="148"/>
      <c r="Z42" s="148"/>
      <c r="AA42" s="148"/>
      <c r="AB42" s="148"/>
      <c r="AC42" s="149"/>
      <c r="AD42" s="134">
        <f t="shared" si="0"/>
      </c>
    </row>
    <row r="43" spans="1:30" ht="15">
      <c r="A43" s="45">
        <v>36</v>
      </c>
      <c r="B43" s="248">
        <f>IF(ISBLANK('DSW Wages'!B44),"",'DSW Wages'!B44)</f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335"/>
      <c r="V43" s="148"/>
      <c r="W43" s="148"/>
      <c r="X43" s="148"/>
      <c r="Y43" s="148"/>
      <c r="Z43" s="148"/>
      <c r="AA43" s="148"/>
      <c r="AB43" s="148"/>
      <c r="AC43" s="149"/>
      <c r="AD43" s="134">
        <f t="shared" si="0"/>
      </c>
    </row>
    <row r="44" spans="1:30" ht="15">
      <c r="A44" s="45">
        <v>37</v>
      </c>
      <c r="B44" s="248">
        <f>IF(ISBLANK('DSW Wages'!B45),"",'DSW Wages'!B45)</f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9"/>
      <c r="U44" s="335"/>
      <c r="V44" s="148"/>
      <c r="W44" s="148"/>
      <c r="X44" s="148"/>
      <c r="Y44" s="148"/>
      <c r="Z44" s="148"/>
      <c r="AA44" s="148"/>
      <c r="AB44" s="148"/>
      <c r="AC44" s="149"/>
      <c r="AD44" s="134">
        <f t="shared" si="0"/>
      </c>
    </row>
    <row r="45" spans="1:30" ht="15">
      <c r="A45" s="45">
        <v>38</v>
      </c>
      <c r="B45" s="248">
        <f>IF(ISBLANK('DSW Wages'!B46),"",'DSW Wages'!B46)</f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9"/>
      <c r="U45" s="335"/>
      <c r="V45" s="148"/>
      <c r="W45" s="148"/>
      <c r="X45" s="148"/>
      <c r="Y45" s="148"/>
      <c r="Z45" s="148"/>
      <c r="AA45" s="148"/>
      <c r="AB45" s="148"/>
      <c r="AC45" s="149"/>
      <c r="AD45" s="134">
        <f t="shared" si="0"/>
      </c>
    </row>
    <row r="46" spans="1:30" ht="15">
      <c r="A46" s="45">
        <v>39</v>
      </c>
      <c r="B46" s="248">
        <f>IF(ISBLANK('DSW Wages'!B47),"",'DSW Wages'!B47)</f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9"/>
      <c r="U46" s="335"/>
      <c r="V46" s="148"/>
      <c r="W46" s="148"/>
      <c r="X46" s="148"/>
      <c r="Y46" s="148"/>
      <c r="Z46" s="148"/>
      <c r="AA46" s="148"/>
      <c r="AB46" s="148"/>
      <c r="AC46" s="149"/>
      <c r="AD46" s="134">
        <f t="shared" si="0"/>
      </c>
    </row>
    <row r="47" spans="1:30" ht="15">
      <c r="A47" s="45">
        <v>40</v>
      </c>
      <c r="B47" s="248">
        <f>IF(ISBLANK('DSW Wages'!B48),"",'DSW Wages'!B48)</f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9"/>
      <c r="U47" s="335"/>
      <c r="V47" s="148"/>
      <c r="W47" s="148"/>
      <c r="X47" s="148"/>
      <c r="Y47" s="148"/>
      <c r="Z47" s="148"/>
      <c r="AA47" s="148"/>
      <c r="AB47" s="148"/>
      <c r="AC47" s="149"/>
      <c r="AD47" s="134">
        <f t="shared" si="0"/>
      </c>
    </row>
    <row r="48" spans="1:30" ht="15">
      <c r="A48" s="45">
        <v>41</v>
      </c>
      <c r="B48" s="248">
        <f>IF(ISBLANK('DSW Wages'!B49),"",'DSW Wages'!B49)</f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9"/>
      <c r="U48" s="335"/>
      <c r="V48" s="148"/>
      <c r="W48" s="148"/>
      <c r="X48" s="148"/>
      <c r="Y48" s="148"/>
      <c r="Z48" s="148"/>
      <c r="AA48" s="148"/>
      <c r="AB48" s="148"/>
      <c r="AC48" s="149"/>
      <c r="AD48" s="134">
        <f t="shared" si="0"/>
      </c>
    </row>
    <row r="49" spans="1:30" ht="15">
      <c r="A49" s="45">
        <v>42</v>
      </c>
      <c r="B49" s="248">
        <f>IF(ISBLANK('DSW Wages'!B50),"",'DSW Wages'!B50)</f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9"/>
      <c r="U49" s="335"/>
      <c r="V49" s="148"/>
      <c r="W49" s="148"/>
      <c r="X49" s="148"/>
      <c r="Y49" s="148"/>
      <c r="Z49" s="148"/>
      <c r="AA49" s="148"/>
      <c r="AB49" s="148"/>
      <c r="AC49" s="149"/>
      <c r="AD49" s="134">
        <f t="shared" si="0"/>
      </c>
    </row>
    <row r="50" spans="1:30" ht="15">
      <c r="A50" s="45">
        <v>43</v>
      </c>
      <c r="B50" s="248">
        <f>IF(ISBLANK('DSW Wages'!B51),"",'DSW Wages'!B51)</f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335"/>
      <c r="V50" s="148"/>
      <c r="W50" s="148"/>
      <c r="X50" s="148"/>
      <c r="Y50" s="148"/>
      <c r="Z50" s="148"/>
      <c r="AA50" s="148"/>
      <c r="AB50" s="148"/>
      <c r="AC50" s="149"/>
      <c r="AD50" s="134">
        <f t="shared" si="0"/>
      </c>
    </row>
    <row r="51" spans="1:30" ht="15">
      <c r="A51" s="45">
        <v>44</v>
      </c>
      <c r="B51" s="248">
        <f>IF(ISBLANK('DSW Wages'!B52),"",'DSW Wages'!B52)</f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9"/>
      <c r="U51" s="335"/>
      <c r="V51" s="148"/>
      <c r="W51" s="148"/>
      <c r="X51" s="148"/>
      <c r="Y51" s="148"/>
      <c r="Z51" s="148"/>
      <c r="AA51" s="148"/>
      <c r="AB51" s="148"/>
      <c r="AC51" s="149"/>
      <c r="AD51" s="134">
        <f t="shared" si="0"/>
      </c>
    </row>
    <row r="52" spans="1:30" ht="15">
      <c r="A52" s="45">
        <v>45</v>
      </c>
      <c r="B52" s="248">
        <f>IF(ISBLANK('DSW Wages'!B53),"",'DSW Wages'!B53)</f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9"/>
      <c r="U52" s="335"/>
      <c r="V52" s="148"/>
      <c r="W52" s="148"/>
      <c r="X52" s="148"/>
      <c r="Y52" s="148"/>
      <c r="Z52" s="148"/>
      <c r="AA52" s="148"/>
      <c r="AB52" s="148"/>
      <c r="AC52" s="149"/>
      <c r="AD52" s="134">
        <f t="shared" si="0"/>
      </c>
    </row>
    <row r="53" spans="1:30" ht="15">
      <c r="A53" s="45">
        <v>46</v>
      </c>
      <c r="B53" s="248">
        <f>IF(ISBLANK('DSW Wages'!B54),"",'DSW Wages'!B54)</f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9"/>
      <c r="U53" s="335"/>
      <c r="V53" s="148"/>
      <c r="W53" s="148"/>
      <c r="X53" s="148"/>
      <c r="Y53" s="148"/>
      <c r="Z53" s="148"/>
      <c r="AA53" s="148"/>
      <c r="AB53" s="148"/>
      <c r="AC53" s="149"/>
      <c r="AD53" s="134">
        <f t="shared" si="0"/>
      </c>
    </row>
    <row r="54" spans="1:30" ht="15.75" thickBot="1">
      <c r="A54" s="46">
        <v>47</v>
      </c>
      <c r="B54" s="249">
        <f>IF(ISBLANK('DSW Wages'!B55),"",'DSW Wages'!B55)</f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68"/>
      <c r="U54" s="337"/>
      <c r="V54" s="170"/>
      <c r="W54" s="170"/>
      <c r="X54" s="170"/>
      <c r="Y54" s="170"/>
      <c r="Z54" s="170"/>
      <c r="AA54" s="170"/>
      <c r="AB54" s="170"/>
      <c r="AC54" s="168"/>
      <c r="AD54" s="134">
        <f t="shared" si="0"/>
      </c>
    </row>
  </sheetData>
  <sheetProtection password="EB3C" sheet="1" selectLockedCells="1"/>
  <mergeCells count="22">
    <mergeCell ref="C1:T1"/>
    <mergeCell ref="U1:AL1"/>
    <mergeCell ref="U3:AL3"/>
    <mergeCell ref="U5:U6"/>
    <mergeCell ref="V5:V6"/>
    <mergeCell ref="AA5:AA6"/>
    <mergeCell ref="AB5:AB6"/>
    <mergeCell ref="AC5:AC6"/>
    <mergeCell ref="L5:N5"/>
    <mergeCell ref="C3:T3"/>
    <mergeCell ref="X5:X6"/>
    <mergeCell ref="Y5:Y6"/>
    <mergeCell ref="Z5:Z6"/>
    <mergeCell ref="C5:E5"/>
    <mergeCell ref="F5:H5"/>
    <mergeCell ref="I5:K5"/>
    <mergeCell ref="A5:A6"/>
    <mergeCell ref="B5:B6"/>
    <mergeCell ref="O5:Q5"/>
    <mergeCell ref="S5:T5"/>
    <mergeCell ref="R5:R6"/>
    <mergeCell ref="W5:W6"/>
  </mergeCells>
  <printOptions horizontalCentered="1"/>
  <pageMargins left="0.25" right="0.25" top="0.75" bottom="0.75" header="0.3" footer="0.3"/>
  <pageSetup horizontalDpi="600" verticalDpi="600" orientation="landscape" pageOrder="overThenDown" scale="90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colBreaks count="1" manualBreakCount="1">
    <brk id="20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5.7109375" style="42" customWidth="1"/>
    <col min="2" max="2" width="95.7109375" style="134" customWidth="1"/>
    <col min="3" max="5" width="10.7109375" style="134" customWidth="1"/>
    <col min="6" max="11" width="9.140625" style="134" customWidth="1"/>
    <col min="12" max="13" width="0" style="134" hidden="1" customWidth="1"/>
    <col min="14" max="16384" width="9.140625" style="134" customWidth="1"/>
  </cols>
  <sheetData>
    <row r="1" spans="1:5" ht="15">
      <c r="A1" s="541">
        <f>IF(ISBLANK('Contact Info &amp; Revenues'!B3),"",'Contact Info &amp; Revenues'!B3)</f>
      </c>
      <c r="B1" s="541"/>
      <c r="C1" s="541"/>
      <c r="D1" s="541"/>
      <c r="E1" s="541"/>
    </row>
    <row r="2" spans="1:5" ht="9" customHeight="1">
      <c r="A2" s="113"/>
      <c r="B2" s="39"/>
      <c r="C2" s="39"/>
      <c r="D2" s="39"/>
      <c r="E2" s="39"/>
    </row>
    <row r="3" spans="1:5" ht="15">
      <c r="A3" s="587" t="s">
        <v>400</v>
      </c>
      <c r="B3" s="587"/>
      <c r="C3" s="587"/>
      <c r="D3" s="587"/>
      <c r="E3" s="587"/>
    </row>
    <row r="4" ht="9" customHeight="1" thickBot="1"/>
    <row r="5" spans="1:5" ht="15.75" thickBot="1">
      <c r="A5" s="95" t="s">
        <v>3</v>
      </c>
      <c r="B5" s="96" t="s">
        <v>12</v>
      </c>
      <c r="C5" s="97" t="s">
        <v>0</v>
      </c>
      <c r="D5" s="191" t="s">
        <v>94</v>
      </c>
      <c r="E5" s="98" t="s">
        <v>95</v>
      </c>
    </row>
    <row r="6" spans="1:5" ht="15">
      <c r="A6" s="84"/>
      <c r="B6" s="85" t="s">
        <v>54</v>
      </c>
      <c r="C6" s="86"/>
      <c r="D6" s="86"/>
      <c r="E6" s="87"/>
    </row>
    <row r="7" spans="1:13" ht="15">
      <c r="A7" s="99">
        <v>1</v>
      </c>
      <c r="B7" s="100" t="s">
        <v>327</v>
      </c>
      <c r="C7" s="108">
        <v>30</v>
      </c>
      <c r="D7" s="370"/>
      <c r="E7" s="32"/>
      <c r="L7" s="134" t="s">
        <v>11</v>
      </c>
      <c r="M7" s="134" t="s">
        <v>88</v>
      </c>
    </row>
    <row r="8" spans="1:13" ht="15">
      <c r="A8" s="88"/>
      <c r="B8" s="89" t="s">
        <v>52</v>
      </c>
      <c r="C8" s="90"/>
      <c r="D8" s="90"/>
      <c r="E8" s="135"/>
      <c r="L8" s="134" t="s">
        <v>8</v>
      </c>
      <c r="M8" s="134" t="s">
        <v>87</v>
      </c>
    </row>
    <row r="9" spans="1:13" ht="15">
      <c r="A9" s="101">
        <v>2</v>
      </c>
      <c r="B9" s="102" t="s">
        <v>202</v>
      </c>
      <c r="C9" s="109" t="s">
        <v>11</v>
      </c>
      <c r="D9" s="70"/>
      <c r="E9" s="13"/>
      <c r="M9" s="134" t="s">
        <v>60</v>
      </c>
    </row>
    <row r="10" spans="1:13" ht="15">
      <c r="A10" s="101">
        <v>3</v>
      </c>
      <c r="B10" s="102" t="s">
        <v>203</v>
      </c>
      <c r="C10" s="110" t="s">
        <v>60</v>
      </c>
      <c r="D10" s="386"/>
      <c r="E10" s="387"/>
      <c r="M10" s="134" t="s">
        <v>61</v>
      </c>
    </row>
    <row r="11" spans="1:13" ht="15">
      <c r="A11" s="103">
        <v>4</v>
      </c>
      <c r="B11" s="116" t="s">
        <v>216</v>
      </c>
      <c r="C11" s="117">
        <v>20</v>
      </c>
      <c r="D11" s="70"/>
      <c r="E11" s="215"/>
      <c r="M11" s="134" t="s">
        <v>62</v>
      </c>
    </row>
    <row r="12" spans="1:5" ht="15">
      <c r="A12" s="103">
        <v>5</v>
      </c>
      <c r="B12" s="116" t="s">
        <v>204</v>
      </c>
      <c r="C12" s="117">
        <v>22</v>
      </c>
      <c r="D12" s="373"/>
      <c r="E12" s="68"/>
    </row>
    <row r="13" spans="1:5" ht="15">
      <c r="A13" s="103">
        <v>6</v>
      </c>
      <c r="B13" s="100" t="s">
        <v>205</v>
      </c>
      <c r="C13" s="108">
        <v>10</v>
      </c>
      <c r="D13" s="330"/>
      <c r="E13" s="68"/>
    </row>
    <row r="14" spans="1:5" ht="15">
      <c r="A14" s="88"/>
      <c r="B14" s="89" t="s">
        <v>57</v>
      </c>
      <c r="C14" s="90"/>
      <c r="D14" s="90"/>
      <c r="E14" s="135"/>
    </row>
    <row r="15" spans="1:5" ht="15">
      <c r="A15" s="101">
        <v>7</v>
      </c>
      <c r="B15" s="102" t="s">
        <v>206</v>
      </c>
      <c r="C15" s="109" t="s">
        <v>11</v>
      </c>
      <c r="D15" s="70"/>
      <c r="E15" s="13"/>
    </row>
    <row r="16" spans="1:5" ht="15">
      <c r="A16" s="101">
        <v>8</v>
      </c>
      <c r="B16" s="102" t="s">
        <v>55</v>
      </c>
      <c r="C16" s="110" t="s">
        <v>61</v>
      </c>
      <c r="D16" s="386"/>
      <c r="E16" s="387"/>
    </row>
    <row r="17" spans="1:5" ht="15">
      <c r="A17" s="103">
        <v>9</v>
      </c>
      <c r="B17" s="116" t="s">
        <v>217</v>
      </c>
      <c r="C17" s="117">
        <v>20</v>
      </c>
      <c r="D17" s="79"/>
      <c r="E17" s="275"/>
    </row>
    <row r="18" spans="1:5" ht="15">
      <c r="A18" s="103">
        <v>10</v>
      </c>
      <c r="B18" s="116" t="s">
        <v>207</v>
      </c>
      <c r="C18" s="117">
        <v>18</v>
      </c>
      <c r="D18" s="374"/>
      <c r="E18" s="371"/>
    </row>
    <row r="19" spans="1:5" ht="15">
      <c r="A19" s="103">
        <v>11</v>
      </c>
      <c r="B19" s="100" t="s">
        <v>208</v>
      </c>
      <c r="C19" s="108">
        <v>10</v>
      </c>
      <c r="D19" s="375"/>
      <c r="E19" s="371"/>
    </row>
    <row r="20" spans="1:5" ht="15">
      <c r="A20" s="88"/>
      <c r="B20" s="89" t="s">
        <v>53</v>
      </c>
      <c r="C20" s="90"/>
      <c r="D20" s="90"/>
      <c r="E20" s="135"/>
    </row>
    <row r="21" spans="1:5" ht="15">
      <c r="A21" s="101">
        <v>12</v>
      </c>
      <c r="B21" s="102" t="s">
        <v>209</v>
      </c>
      <c r="C21" s="111" t="s">
        <v>11</v>
      </c>
      <c r="D21" s="70"/>
      <c r="E21" s="13"/>
    </row>
    <row r="22" spans="1:5" ht="15">
      <c r="A22" s="101">
        <v>13</v>
      </c>
      <c r="B22" s="102" t="s">
        <v>56</v>
      </c>
      <c r="C22" s="111" t="s">
        <v>61</v>
      </c>
      <c r="D22" s="386"/>
      <c r="E22" s="387"/>
    </row>
    <row r="23" spans="1:5" ht="15">
      <c r="A23" s="101">
        <v>14</v>
      </c>
      <c r="B23" s="116" t="s">
        <v>218</v>
      </c>
      <c r="C23" s="109">
        <v>30</v>
      </c>
      <c r="D23" s="79"/>
      <c r="E23" s="275"/>
    </row>
    <row r="24" spans="1:5" ht="15">
      <c r="A24" s="101">
        <v>15</v>
      </c>
      <c r="B24" s="116" t="s">
        <v>210</v>
      </c>
      <c r="C24" s="109">
        <v>15</v>
      </c>
      <c r="D24" s="79"/>
      <c r="E24" s="275"/>
    </row>
    <row r="25" spans="1:5" ht="15">
      <c r="A25" s="101">
        <v>16</v>
      </c>
      <c r="B25" s="104" t="s">
        <v>211</v>
      </c>
      <c r="C25" s="109">
        <v>10</v>
      </c>
      <c r="D25" s="79"/>
      <c r="E25" s="275"/>
    </row>
    <row r="26" spans="1:5" ht="15" customHeight="1">
      <c r="A26" s="363">
        <v>17</v>
      </c>
      <c r="B26" s="105" t="s">
        <v>212</v>
      </c>
      <c r="C26" s="112">
        <v>36000</v>
      </c>
      <c r="D26" s="376"/>
      <c r="E26" s="372"/>
    </row>
    <row r="27" spans="1:5" ht="15" customHeight="1">
      <c r="A27" s="91"/>
      <c r="B27" s="93" t="s">
        <v>58</v>
      </c>
      <c r="C27" s="92"/>
      <c r="D27" s="92"/>
      <c r="E27" s="136"/>
    </row>
    <row r="28" spans="1:5" ht="15">
      <c r="A28" s="45">
        <v>18</v>
      </c>
      <c r="B28" s="284" t="s">
        <v>310</v>
      </c>
      <c r="C28" s="285" t="s">
        <v>8</v>
      </c>
      <c r="D28" s="70"/>
      <c r="E28" s="13"/>
    </row>
    <row r="29" spans="1:5" ht="15">
      <c r="A29" s="45">
        <v>19</v>
      </c>
      <c r="B29" s="78" t="s">
        <v>59</v>
      </c>
      <c r="C29" s="216"/>
      <c r="D29" s="217"/>
      <c r="E29" s="247"/>
    </row>
    <row r="30" spans="1:5" ht="15">
      <c r="A30" s="45">
        <v>20</v>
      </c>
      <c r="B30" s="102" t="s">
        <v>213</v>
      </c>
      <c r="C30" s="139" t="s">
        <v>48</v>
      </c>
      <c r="D30" s="386"/>
      <c r="E30" s="387"/>
    </row>
    <row r="31" spans="1:5" ht="15">
      <c r="A31" s="45">
        <v>21</v>
      </c>
      <c r="B31" s="116" t="s">
        <v>219</v>
      </c>
      <c r="C31" s="139" t="s">
        <v>48</v>
      </c>
      <c r="D31" s="212"/>
      <c r="E31" s="379"/>
    </row>
    <row r="32" spans="1:5" ht="15">
      <c r="A32" s="45">
        <v>22</v>
      </c>
      <c r="B32" s="116" t="s">
        <v>214</v>
      </c>
      <c r="C32" s="139" t="s">
        <v>48</v>
      </c>
      <c r="D32" s="377"/>
      <c r="E32" s="274"/>
    </row>
    <row r="33" spans="1:5" ht="15">
      <c r="A33" s="45">
        <v>23</v>
      </c>
      <c r="B33" s="104" t="s">
        <v>215</v>
      </c>
      <c r="C33" s="139" t="s">
        <v>48</v>
      </c>
      <c r="D33" s="378"/>
      <c r="E33" s="274"/>
    </row>
    <row r="34" spans="1:5" ht="15">
      <c r="A34" s="422">
        <v>24</v>
      </c>
      <c r="B34" s="423" t="s">
        <v>117</v>
      </c>
      <c r="C34" s="424" t="s">
        <v>48</v>
      </c>
      <c r="D34" s="425"/>
      <c r="E34" s="426"/>
    </row>
    <row r="35" spans="1:5" ht="15">
      <c r="A35" s="91"/>
      <c r="B35" s="94" t="s">
        <v>106</v>
      </c>
      <c r="C35" s="137"/>
      <c r="D35" s="137"/>
      <c r="E35" s="138"/>
    </row>
    <row r="36" spans="1:5" ht="30">
      <c r="A36" s="45">
        <v>25</v>
      </c>
      <c r="B36" s="104" t="s">
        <v>221</v>
      </c>
      <c r="C36" s="140">
        <v>0.015</v>
      </c>
      <c r="D36" s="380"/>
      <c r="E36" s="381"/>
    </row>
    <row r="37" spans="1:5" ht="30" customHeight="1">
      <c r="A37" s="99">
        <v>26</v>
      </c>
      <c r="B37" s="105" t="s">
        <v>222</v>
      </c>
      <c r="C37" s="141"/>
      <c r="D37" s="382"/>
      <c r="E37" s="383"/>
    </row>
    <row r="38" spans="1:5" ht="15.75" thickBot="1">
      <c r="A38" s="46">
        <v>27</v>
      </c>
      <c r="B38" s="106" t="s">
        <v>220</v>
      </c>
      <c r="C38" s="142">
        <v>1.89</v>
      </c>
      <c r="D38" s="384"/>
      <c r="E38" s="385"/>
    </row>
    <row r="39" ht="15">
      <c r="B39" s="107"/>
    </row>
  </sheetData>
  <sheetProtection password="EB3C" sheet="1" selectLockedCells="1"/>
  <mergeCells count="2">
    <mergeCell ref="A1:E1"/>
    <mergeCell ref="A3:E3"/>
  </mergeCells>
  <dataValidations count="2">
    <dataValidation type="list" allowBlank="1" showInputMessage="1" showErrorMessage="1" sqref="D9:E9 D15:E15 D21:E21 D28:E28">
      <formula1>$L$7:$L$8</formula1>
    </dataValidation>
    <dataValidation type="list" allowBlank="1" showInputMessage="1" showErrorMessage="1" sqref="D10:E10 D16:E16 D22:E22 D30:E30">
      <formula1>$M$7:$M$11</formula1>
    </dataValidation>
  </dataValidation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  <rowBreaks count="1" manualBreakCount="1">
    <brk id="3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7109375" style="6" customWidth="1"/>
    <col min="2" max="2" width="93.7109375" style="1" customWidth="1"/>
    <col min="3" max="9" width="10.7109375" style="6" customWidth="1"/>
    <col min="10" max="16384" width="9.140625" style="1" customWidth="1"/>
  </cols>
  <sheetData>
    <row r="1" spans="1:9" s="7" customFormat="1" ht="15">
      <c r="A1" s="541">
        <f>IF(ISBLANK('Contact Info &amp; Revenues'!B3),"",'Contact Info &amp; Revenues'!B3)</f>
      </c>
      <c r="B1" s="541"/>
      <c r="C1" s="541"/>
      <c r="D1" s="541"/>
      <c r="E1" s="541"/>
      <c r="F1" s="541"/>
      <c r="G1" s="541"/>
      <c r="H1" s="541"/>
      <c r="I1" s="541"/>
    </row>
    <row r="2" spans="1:9" s="7" customFormat="1" ht="15">
      <c r="A2" s="28"/>
      <c r="B2" s="29"/>
      <c r="C2" s="29"/>
      <c r="D2" s="29"/>
      <c r="E2" s="29"/>
      <c r="F2" s="29"/>
      <c r="G2" s="29"/>
      <c r="H2" s="29"/>
      <c r="I2" s="29"/>
    </row>
    <row r="3" spans="1:4" s="7" customFormat="1" ht="14.25">
      <c r="A3" s="603" t="s">
        <v>304</v>
      </c>
      <c r="B3" s="603"/>
      <c r="C3" s="603"/>
      <c r="D3" s="28"/>
    </row>
    <row r="4" spans="1:9" ht="15.75" thickBot="1">
      <c r="A4" s="604" t="s">
        <v>368</v>
      </c>
      <c r="B4" s="604"/>
      <c r="C4" s="604"/>
      <c r="D4" s="442"/>
      <c r="E4" s="1"/>
      <c r="F4" s="1"/>
      <c r="G4" s="1"/>
      <c r="H4" s="1"/>
      <c r="I4" s="1"/>
    </row>
    <row r="5" spans="1:9" ht="15">
      <c r="A5" s="605" t="s">
        <v>3</v>
      </c>
      <c r="B5" s="607" t="s">
        <v>12</v>
      </c>
      <c r="C5" s="609" t="s">
        <v>0</v>
      </c>
      <c r="D5" s="601" t="s">
        <v>393</v>
      </c>
      <c r="E5" s="601"/>
      <c r="F5" s="602"/>
      <c r="G5" s="600" t="s">
        <v>393</v>
      </c>
      <c r="H5" s="601"/>
      <c r="I5" s="602"/>
    </row>
    <row r="6" spans="1:9" s="2" customFormat="1" ht="15.75" thickBot="1">
      <c r="A6" s="606"/>
      <c r="B6" s="608"/>
      <c r="C6" s="610"/>
      <c r="D6" s="443" t="s">
        <v>200</v>
      </c>
      <c r="E6" s="443" t="s">
        <v>320</v>
      </c>
      <c r="F6" s="444" t="s">
        <v>318</v>
      </c>
      <c r="G6" s="450" t="s">
        <v>319</v>
      </c>
      <c r="H6" s="443" t="s">
        <v>322</v>
      </c>
      <c r="I6" s="444" t="s">
        <v>321</v>
      </c>
    </row>
    <row r="7" spans="1:9" s="2" customFormat="1" ht="15">
      <c r="A7" s="198"/>
      <c r="B7" s="199" t="s">
        <v>17</v>
      </c>
      <c r="C7" s="200"/>
      <c r="D7" s="200"/>
      <c r="E7" s="200"/>
      <c r="F7" s="201"/>
      <c r="G7" s="200"/>
      <c r="H7" s="200"/>
      <c r="I7" s="201"/>
    </row>
    <row r="8" spans="1:9" s="2" customFormat="1" ht="15">
      <c r="A8" s="10">
        <v>1</v>
      </c>
      <c r="B8" s="11" t="s">
        <v>406</v>
      </c>
      <c r="C8" s="315">
        <v>80</v>
      </c>
      <c r="D8" s="70"/>
      <c r="E8" s="70"/>
      <c r="F8" s="13"/>
      <c r="G8" s="451"/>
      <c r="H8" s="70"/>
      <c r="I8" s="13"/>
    </row>
    <row r="9" spans="1:9" s="2" customFormat="1" ht="15">
      <c r="A9" s="10">
        <v>2</v>
      </c>
      <c r="B9" s="25" t="s">
        <v>369</v>
      </c>
      <c r="C9" s="316">
        <v>16.25</v>
      </c>
      <c r="D9" s="75"/>
      <c r="E9" s="75"/>
      <c r="F9" s="218"/>
      <c r="G9" s="453"/>
      <c r="H9" s="75"/>
      <c r="I9" s="218"/>
    </row>
    <row r="10" spans="1:9" s="2" customFormat="1" ht="15">
      <c r="A10" s="10">
        <v>3</v>
      </c>
      <c r="B10" s="25" t="s">
        <v>328</v>
      </c>
      <c r="C10" s="315">
        <v>10</v>
      </c>
      <c r="D10" s="70"/>
      <c r="E10" s="70"/>
      <c r="F10" s="13"/>
      <c r="G10" s="451"/>
      <c r="H10" s="70"/>
      <c r="I10" s="13"/>
    </row>
    <row r="11" spans="1:9" s="2" customFormat="1" ht="15">
      <c r="A11" s="15">
        <v>4</v>
      </c>
      <c r="B11" s="16" t="s">
        <v>84</v>
      </c>
      <c r="C11" s="437">
        <v>3.25</v>
      </c>
      <c r="D11" s="329"/>
      <c r="E11" s="329"/>
      <c r="F11" s="446"/>
      <c r="G11" s="452"/>
      <c r="H11" s="329"/>
      <c r="I11" s="446"/>
    </row>
    <row r="12" spans="1:9" s="14" customFormat="1" ht="15">
      <c r="A12" s="23"/>
      <c r="B12" s="17" t="s">
        <v>223</v>
      </c>
      <c r="C12" s="18"/>
      <c r="D12" s="441"/>
      <c r="E12" s="441"/>
      <c r="F12" s="447"/>
      <c r="G12" s="441"/>
      <c r="H12" s="441"/>
      <c r="I12" s="447"/>
    </row>
    <row r="13" spans="1:9" s="14" customFormat="1" ht="15">
      <c r="A13" s="20">
        <v>5</v>
      </c>
      <c r="B13" s="21" t="s">
        <v>10</v>
      </c>
      <c r="C13" s="438">
        <v>38</v>
      </c>
      <c r="D13" s="75"/>
      <c r="E13" s="75"/>
      <c r="F13" s="218"/>
      <c r="G13" s="453"/>
      <c r="H13" s="75"/>
      <c r="I13" s="218"/>
    </row>
    <row r="14" spans="1:9" s="14" customFormat="1" ht="15">
      <c r="A14" s="10">
        <v>6</v>
      </c>
      <c r="B14" s="33" t="s">
        <v>370</v>
      </c>
      <c r="C14" s="316">
        <f>IF(AND(C10&gt;0,C11&gt;0),C10*C11,"")</f>
        <v>32.5</v>
      </c>
      <c r="D14" s="445">
        <f aca="true" t="shared" si="0" ref="D14:I14">IF(AND(D10&gt;0,D11&gt;0),D10*D11,"")</f>
      </c>
      <c r="E14" s="445">
        <f t="shared" si="0"/>
      </c>
      <c r="F14" s="448">
        <f t="shared" si="0"/>
      </c>
      <c r="G14" s="454">
        <f t="shared" si="0"/>
      </c>
      <c r="H14" s="445">
        <f t="shared" si="0"/>
      </c>
      <c r="I14" s="448">
        <f t="shared" si="0"/>
      </c>
    </row>
    <row r="15" spans="1:9" s="14" customFormat="1" ht="15">
      <c r="A15" s="20">
        <v>7</v>
      </c>
      <c r="B15" s="33" t="s">
        <v>116</v>
      </c>
      <c r="C15" s="316">
        <v>1</v>
      </c>
      <c r="D15" s="75"/>
      <c r="E15" s="75"/>
      <c r="F15" s="218"/>
      <c r="G15" s="453"/>
      <c r="H15" s="75"/>
      <c r="I15" s="218"/>
    </row>
    <row r="16" spans="1:9" s="14" customFormat="1" ht="15">
      <c r="A16" s="10">
        <v>8</v>
      </c>
      <c r="B16" s="33" t="s">
        <v>224</v>
      </c>
      <c r="C16" s="316">
        <v>0.5</v>
      </c>
      <c r="D16" s="75"/>
      <c r="E16" s="75"/>
      <c r="F16" s="218"/>
      <c r="G16" s="453"/>
      <c r="H16" s="75"/>
      <c r="I16" s="218"/>
    </row>
    <row r="17" spans="1:9" s="14" customFormat="1" ht="15">
      <c r="A17" s="20">
        <v>9</v>
      </c>
      <c r="B17" s="33" t="s">
        <v>329</v>
      </c>
      <c r="C17" s="316">
        <v>3</v>
      </c>
      <c r="D17" s="75"/>
      <c r="E17" s="75"/>
      <c r="F17" s="218"/>
      <c r="G17" s="453"/>
      <c r="H17" s="75"/>
      <c r="I17" s="218"/>
    </row>
    <row r="18" spans="1:9" s="14" customFormat="1" ht="15">
      <c r="A18" s="10">
        <v>10</v>
      </c>
      <c r="B18" s="33" t="s">
        <v>100</v>
      </c>
      <c r="C18" s="316">
        <v>0.25</v>
      </c>
      <c r="D18" s="75"/>
      <c r="E18" s="75"/>
      <c r="F18" s="218"/>
      <c r="G18" s="453"/>
      <c r="H18" s="75"/>
      <c r="I18" s="218"/>
    </row>
    <row r="19" spans="1:9" s="14" customFormat="1" ht="15">
      <c r="A19" s="20">
        <v>11</v>
      </c>
      <c r="B19" s="34" t="s">
        <v>9</v>
      </c>
      <c r="C19" s="316">
        <v>0.5</v>
      </c>
      <c r="D19" s="75"/>
      <c r="E19" s="75"/>
      <c r="F19" s="218"/>
      <c r="G19" s="453"/>
      <c r="H19" s="75"/>
      <c r="I19" s="218"/>
    </row>
    <row r="20" spans="1:9" s="14" customFormat="1" ht="15">
      <c r="A20" s="10">
        <v>12</v>
      </c>
      <c r="B20" s="34" t="s">
        <v>108</v>
      </c>
      <c r="C20" s="316">
        <v>0.25</v>
      </c>
      <c r="D20" s="75"/>
      <c r="E20" s="75"/>
      <c r="F20" s="218"/>
      <c r="G20" s="453"/>
      <c r="H20" s="75"/>
      <c r="I20" s="218"/>
    </row>
    <row r="21" spans="1:9" s="14" customFormat="1" ht="15">
      <c r="A21" s="20">
        <v>13</v>
      </c>
      <c r="B21" s="174" t="s">
        <v>73</v>
      </c>
      <c r="C21" s="316">
        <v>0</v>
      </c>
      <c r="D21" s="75"/>
      <c r="E21" s="75"/>
      <c r="F21" s="218"/>
      <c r="G21" s="453"/>
      <c r="H21" s="75"/>
      <c r="I21" s="218"/>
    </row>
    <row r="22" spans="1:9" s="14" customFormat="1" ht="15">
      <c r="A22" s="10">
        <v>14</v>
      </c>
      <c r="B22" s="174" t="s">
        <v>73</v>
      </c>
      <c r="C22" s="316">
        <v>0</v>
      </c>
      <c r="D22" s="75"/>
      <c r="E22" s="75"/>
      <c r="F22" s="218"/>
      <c r="G22" s="453"/>
      <c r="H22" s="75"/>
      <c r="I22" s="218"/>
    </row>
    <row r="23" spans="1:9" s="14" customFormat="1" ht="15">
      <c r="A23" s="20">
        <v>15</v>
      </c>
      <c r="B23" s="174" t="s">
        <v>73</v>
      </c>
      <c r="C23" s="316">
        <v>0</v>
      </c>
      <c r="D23" s="75"/>
      <c r="E23" s="75"/>
      <c r="F23" s="218"/>
      <c r="G23" s="453"/>
      <c r="H23" s="75"/>
      <c r="I23" s="218"/>
    </row>
    <row r="24" spans="1:9" s="14" customFormat="1" ht="15">
      <c r="A24" s="10">
        <v>16</v>
      </c>
      <c r="B24" s="25" t="s">
        <v>109</v>
      </c>
      <c r="C24" s="316" t="str">
        <f aca="true" t="shared" si="1" ref="C24:I24">IF(C13=SUM(C14:C23),"Yes","No")</f>
        <v>Yes</v>
      </c>
      <c r="D24" s="445" t="str">
        <f t="shared" si="1"/>
        <v>Yes</v>
      </c>
      <c r="E24" s="445" t="str">
        <f t="shared" si="1"/>
        <v>Yes</v>
      </c>
      <c r="F24" s="448" t="str">
        <f t="shared" si="1"/>
        <v>Yes</v>
      </c>
      <c r="G24" s="454" t="str">
        <f t="shared" si="1"/>
        <v>Yes</v>
      </c>
      <c r="H24" s="445" t="str">
        <f t="shared" si="1"/>
        <v>Yes</v>
      </c>
      <c r="I24" s="448" t="str">
        <f t="shared" si="1"/>
        <v>Yes</v>
      </c>
    </row>
    <row r="25" spans="1:9" s="14" customFormat="1" ht="15">
      <c r="A25" s="15">
        <v>17</v>
      </c>
      <c r="B25" s="209" t="s">
        <v>330</v>
      </c>
      <c r="C25" s="439">
        <v>90</v>
      </c>
      <c r="D25" s="330"/>
      <c r="E25" s="330"/>
      <c r="F25" s="340"/>
      <c r="G25" s="471"/>
      <c r="H25" s="330"/>
      <c r="I25" s="340"/>
    </row>
    <row r="26" spans="1:9" s="14" customFormat="1" ht="15">
      <c r="A26" s="58"/>
      <c r="B26" s="59" t="s">
        <v>148</v>
      </c>
      <c r="C26" s="60"/>
      <c r="D26" s="441"/>
      <c r="E26" s="441"/>
      <c r="F26" s="447"/>
      <c r="G26" s="441"/>
      <c r="H26" s="441"/>
      <c r="I26" s="447"/>
    </row>
    <row r="27" spans="1:9" s="14" customFormat="1" ht="15">
      <c r="A27" s="20">
        <v>18</v>
      </c>
      <c r="B27" s="21" t="s">
        <v>331</v>
      </c>
      <c r="C27" s="317">
        <v>0.4</v>
      </c>
      <c r="D27" s="413"/>
      <c r="E27" s="413"/>
      <c r="F27" s="472"/>
      <c r="G27" s="473"/>
      <c r="H27" s="413"/>
      <c r="I27" s="472"/>
    </row>
    <row r="28" spans="1:9" s="14" customFormat="1" ht="15">
      <c r="A28" s="10">
        <v>19</v>
      </c>
      <c r="B28" s="11" t="s">
        <v>149</v>
      </c>
      <c r="C28" s="315">
        <v>3</v>
      </c>
      <c r="D28" s="70"/>
      <c r="E28" s="70"/>
      <c r="F28" s="13"/>
      <c r="G28" s="451"/>
      <c r="H28" s="70"/>
      <c r="I28" s="13"/>
    </row>
    <row r="29" spans="1:9" s="14" customFormat="1" ht="15">
      <c r="A29" s="10">
        <v>20</v>
      </c>
      <c r="B29" s="11" t="s">
        <v>311</v>
      </c>
      <c r="C29" s="316">
        <v>3</v>
      </c>
      <c r="D29" s="75"/>
      <c r="E29" s="75"/>
      <c r="F29" s="218"/>
      <c r="G29" s="453"/>
      <c r="H29" s="75"/>
      <c r="I29" s="218"/>
    </row>
    <row r="30" spans="1:9" s="14" customFormat="1" ht="15.75" thickBot="1">
      <c r="A30" s="36">
        <v>21</v>
      </c>
      <c r="B30" s="61" t="s">
        <v>332</v>
      </c>
      <c r="C30" s="440">
        <v>25</v>
      </c>
      <c r="D30" s="73"/>
      <c r="E30" s="73"/>
      <c r="F30" s="449"/>
      <c r="G30" s="455"/>
      <c r="H30" s="73"/>
      <c r="I30" s="449"/>
    </row>
  </sheetData>
  <sheetProtection password="EB3C" sheet="1" selectLockedCells="1"/>
  <mergeCells count="10">
    <mergeCell ref="G5:I5"/>
    <mergeCell ref="A3:C3"/>
    <mergeCell ref="A4:C4"/>
    <mergeCell ref="A1:C1"/>
    <mergeCell ref="D1:F1"/>
    <mergeCell ref="G1:I1"/>
    <mergeCell ref="A5:A6"/>
    <mergeCell ref="B5:B6"/>
    <mergeCell ref="C5:C6"/>
    <mergeCell ref="D5:F5"/>
  </mergeCells>
  <dataValidations count="1">
    <dataValidation allowBlank="1" showErrorMessage="1" prompt="Enter a job category that is considered to be a Behavioral Health Professional.&#10;" sqref="B8:B30"/>
  </dataValidations>
  <printOptions horizontalCentered="1"/>
  <pageMargins left="0.25" right="0.25" top="0.75" bottom="0.75" header="0.3" footer="0.3"/>
  <pageSetup horizontalDpi="600" verticalDpi="600" orientation="landscape" scale="95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5.7109375" style="6" customWidth="1"/>
    <col min="2" max="2" width="100.7109375" style="1" customWidth="1"/>
    <col min="3" max="4" width="9.7109375" style="6" customWidth="1"/>
    <col min="5" max="10" width="9.140625" style="1" customWidth="1"/>
    <col min="11" max="11" width="0" style="1" hidden="1" customWidth="1"/>
    <col min="12" max="16384" width="9.140625" style="1" customWidth="1"/>
  </cols>
  <sheetData>
    <row r="1" spans="1:4" s="7" customFormat="1" ht="15">
      <c r="A1" s="541">
        <f>IF(ISBLANK('Contact Info &amp; Revenues'!B3),"",'Contact Info &amp; Revenues'!B3)</f>
      </c>
      <c r="B1" s="541"/>
      <c r="C1" s="541"/>
      <c r="D1" s="541"/>
    </row>
    <row r="2" spans="1:4" s="7" customFormat="1" ht="15">
      <c r="A2" s="28"/>
      <c r="B2" s="29"/>
      <c r="C2" s="29"/>
      <c r="D2" s="29"/>
    </row>
    <row r="3" spans="1:4" s="7" customFormat="1" ht="15" customHeight="1">
      <c r="A3" s="603" t="s">
        <v>305</v>
      </c>
      <c r="B3" s="603"/>
      <c r="C3" s="603"/>
      <c r="D3" s="603"/>
    </row>
    <row r="4" spans="1:4" ht="15.75" thickBot="1">
      <c r="A4" s="611" t="s">
        <v>333</v>
      </c>
      <c r="B4" s="611"/>
      <c r="C4" s="611"/>
      <c r="D4" s="611"/>
    </row>
    <row r="5" spans="1:4" s="2" customFormat="1" ht="15.75" thickBot="1">
      <c r="A5" s="38" t="s">
        <v>3</v>
      </c>
      <c r="B5" s="30" t="s">
        <v>12</v>
      </c>
      <c r="C5" s="8" t="s">
        <v>0</v>
      </c>
      <c r="D5" s="115" t="s">
        <v>147</v>
      </c>
    </row>
    <row r="6" spans="1:11" s="2" customFormat="1" ht="15">
      <c r="A6" s="3"/>
      <c r="B6" s="9" t="s">
        <v>13</v>
      </c>
      <c r="C6" s="4"/>
      <c r="D6" s="5"/>
      <c r="K6" s="2" t="s">
        <v>8</v>
      </c>
    </row>
    <row r="7" spans="1:11" s="2" customFormat="1" ht="15">
      <c r="A7" s="10">
        <v>1</v>
      </c>
      <c r="B7" s="11" t="s">
        <v>225</v>
      </c>
      <c r="C7" s="12">
        <v>19</v>
      </c>
      <c r="D7" s="215"/>
      <c r="K7" s="2" t="s">
        <v>11</v>
      </c>
    </row>
    <row r="8" spans="1:4" s="2" customFormat="1" ht="15">
      <c r="A8" s="10">
        <v>2</v>
      </c>
      <c r="B8" s="11" t="s">
        <v>226</v>
      </c>
      <c r="C8" s="12">
        <v>4</v>
      </c>
      <c r="D8" s="215"/>
    </row>
    <row r="9" spans="1:4" s="2" customFormat="1" ht="15">
      <c r="A9" s="26">
        <v>3</v>
      </c>
      <c r="B9" s="11" t="s">
        <v>151</v>
      </c>
      <c r="C9" s="31">
        <v>42</v>
      </c>
      <c r="D9" s="68"/>
    </row>
    <row r="10" spans="1:4" s="14" customFormat="1" ht="15">
      <c r="A10" s="26">
        <v>4</v>
      </c>
      <c r="B10" s="27" t="s">
        <v>334</v>
      </c>
      <c r="C10" s="31">
        <v>2</v>
      </c>
      <c r="D10" s="68"/>
    </row>
    <row r="11" spans="1:4" s="14" customFormat="1" ht="15" customHeight="1">
      <c r="A11" s="23"/>
      <c r="B11" s="52" t="s">
        <v>97</v>
      </c>
      <c r="C11" s="18"/>
      <c r="D11" s="19"/>
    </row>
    <row r="12" spans="1:4" s="14" customFormat="1" ht="15">
      <c r="A12" s="10">
        <v>5</v>
      </c>
      <c r="B12" s="11" t="s">
        <v>335</v>
      </c>
      <c r="C12" s="49">
        <v>0.95</v>
      </c>
      <c r="D12" s="74"/>
    </row>
    <row r="13" spans="1:4" s="14" customFormat="1" ht="15">
      <c r="A13" s="26">
        <v>6</v>
      </c>
      <c r="B13" s="33" t="s">
        <v>336</v>
      </c>
      <c r="C13" s="50">
        <v>32</v>
      </c>
      <c r="D13" s="205"/>
    </row>
    <row r="14" spans="1:4" s="14" customFormat="1" ht="15">
      <c r="A14" s="15">
        <v>7</v>
      </c>
      <c r="B14" s="33" t="s">
        <v>378</v>
      </c>
      <c r="C14" s="51">
        <v>30</v>
      </c>
      <c r="D14" s="65"/>
    </row>
    <row r="15" spans="1:4" s="14" customFormat="1" ht="15">
      <c r="A15" s="23"/>
      <c r="B15" s="17" t="s">
        <v>223</v>
      </c>
      <c r="C15" s="18"/>
      <c r="D15" s="19"/>
    </row>
    <row r="16" spans="1:4" s="14" customFormat="1" ht="15">
      <c r="A16" s="10">
        <v>8</v>
      </c>
      <c r="B16" s="21" t="s">
        <v>10</v>
      </c>
      <c r="C16" s="24">
        <v>40</v>
      </c>
      <c r="D16" s="67"/>
    </row>
    <row r="17" spans="1:4" s="14" customFormat="1" ht="15">
      <c r="A17" s="10">
        <v>9</v>
      </c>
      <c r="B17" s="33" t="s">
        <v>162</v>
      </c>
      <c r="C17" s="22">
        <v>39.5</v>
      </c>
      <c r="D17" s="67"/>
    </row>
    <row r="18" spans="1:4" s="14" customFormat="1" ht="15">
      <c r="A18" s="10">
        <v>10</v>
      </c>
      <c r="B18" s="34" t="s">
        <v>9</v>
      </c>
      <c r="C18" s="22">
        <v>0.5</v>
      </c>
      <c r="D18" s="67"/>
    </row>
    <row r="19" spans="1:4" s="14" customFormat="1" ht="15">
      <c r="A19" s="10">
        <v>11</v>
      </c>
      <c r="B19" s="174" t="s">
        <v>73</v>
      </c>
      <c r="C19" s="22">
        <v>0</v>
      </c>
      <c r="D19" s="67"/>
    </row>
    <row r="20" spans="1:4" s="14" customFormat="1" ht="15">
      <c r="A20" s="10">
        <v>12</v>
      </c>
      <c r="B20" s="174" t="s">
        <v>73</v>
      </c>
      <c r="C20" s="22">
        <v>0</v>
      </c>
      <c r="D20" s="67"/>
    </row>
    <row r="21" spans="1:4" s="14" customFormat="1" ht="15">
      <c r="A21" s="10">
        <v>13</v>
      </c>
      <c r="B21" s="174" t="s">
        <v>73</v>
      </c>
      <c r="C21" s="22">
        <v>0</v>
      </c>
      <c r="D21" s="67"/>
    </row>
    <row r="22" spans="1:4" s="14" customFormat="1" ht="15">
      <c r="A22" s="10">
        <v>14</v>
      </c>
      <c r="B22" s="25" t="s">
        <v>228</v>
      </c>
      <c r="C22" s="22" t="str">
        <f>IF(C16=SUM(C17:C21),"Yes","No")</f>
        <v>Yes</v>
      </c>
      <c r="D22" s="57" t="str">
        <f>IF(D16=SUM(D17:D21),"Yes","No")</f>
        <v>Yes</v>
      </c>
    </row>
    <row r="23" spans="1:4" s="14" customFormat="1" ht="30" customHeight="1" thickBot="1">
      <c r="A23" s="36">
        <v>15</v>
      </c>
      <c r="B23" s="192" t="s">
        <v>227</v>
      </c>
      <c r="C23" s="193" t="s">
        <v>8</v>
      </c>
      <c r="D23" s="318"/>
    </row>
  </sheetData>
  <sheetProtection password="EB3C" sheet="1" selectLockedCells="1"/>
  <mergeCells count="3">
    <mergeCell ref="A1:D1"/>
    <mergeCell ref="A3:D3"/>
    <mergeCell ref="A4:D4"/>
  </mergeCells>
  <dataValidations count="3">
    <dataValidation allowBlank="1" showErrorMessage="1" prompt="Enter a job category that is considered to be a Behavioral Health Professional.&#10;" sqref="B7:B10 B12:B23"/>
    <dataValidation type="list" allowBlank="1" showInputMessage="1" showErrorMessage="1" sqref="C23">
      <formula1>YesNo2</formula1>
    </dataValidation>
    <dataValidation type="list" allowBlank="1" showInputMessage="1" showErrorMessage="1" sqref="D23">
      <formula1>$K$6:$K$7</formula1>
    </dataValidation>
  </dataValidations>
  <printOptions horizontalCentered="1"/>
  <pageMargins left="0.25" right="0.25" top="0.75" bottom="0.75" header="0.3" footer="0.3"/>
  <pageSetup horizontalDpi="600" verticalDpi="600" orientation="landscape" r:id="rId1"/>
  <headerFooter>
    <oddHeader>&amp;C&amp;"Times New Roman,Bold"&amp;11Hawaii Developmental Disabilities Division
Provider Rate Study - Provider Survey&amp;R&amp;"Times New Roman,Regular"Page &amp;P of &amp;N</oddHeader>
    <oddFooter>&amp;L&amp;"Times New Roman,Regular"Questions? Contact Steven Abele with Burns &amp;&amp; Associates, Inc. at (602) 241-8521 or sabele@burnshealthpolicy.com&amp;R&amp;"Times New Roman,Regular" 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spawlowski</dc:creator>
  <cp:keywords/>
  <dc:description/>
  <cp:lastModifiedBy>Steve Abele</cp:lastModifiedBy>
  <cp:lastPrinted>2016-05-10T15:21:18Z</cp:lastPrinted>
  <dcterms:created xsi:type="dcterms:W3CDTF">2011-07-14T18:13:08Z</dcterms:created>
  <dcterms:modified xsi:type="dcterms:W3CDTF">2016-05-10T21:04:23Z</dcterms:modified>
  <cp:category/>
  <cp:version/>
  <cp:contentType/>
  <cp:contentStatus/>
</cp:coreProperties>
</file>