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G:\Projects\81_Maine\81e_Behavioral Health\Provider Survey\"/>
    </mc:Choice>
  </mc:AlternateContent>
  <bookViews>
    <workbookView xWindow="0" yWindow="0" windowWidth="28800" windowHeight="12435" firstSheet="2" activeTab="2"/>
  </bookViews>
  <sheets>
    <sheet name="Drop Downs" sheetId="1" state="hidden" r:id="rId1"/>
    <sheet name="Drop Downs (2)" sheetId="2" state="hidden" r:id="rId2"/>
    <sheet name="Cover" sheetId="3" r:id="rId3"/>
    <sheet name="Contact Info &amp; Revenues" sheetId="4" r:id="rId4"/>
    <sheet name="Operating Staff" sheetId="5" r:id="rId5"/>
    <sheet name="Operating Other" sheetId="6" r:id="rId6"/>
    <sheet name="Direct Care Wages" sheetId="7" r:id="rId7"/>
    <sheet name="Direct Care Time" sheetId="8" r:id="rId8"/>
    <sheet name="Direct Care Benefits" sheetId="9" r:id="rId9"/>
    <sheet name="Sec13.CaseMgmt" sheetId="10" r:id="rId10"/>
    <sheet name="Sec17.Comm.Integration" sheetId="11" r:id="rId11"/>
    <sheet name="Sec17.Comm.Rehab.Svcs" sheetId="12" r:id="rId12"/>
    <sheet name="Sec17.DailyLivingSupp." sheetId="13" r:id="rId13"/>
    <sheet name="Sec17.SkillsDevelop" sheetId="14" r:id="rId14"/>
    <sheet name="Sec17.DaySupport" sheetId="15" r:id="rId15"/>
    <sheet name="Sec17.DaySupport Locations" sheetId="16" r:id="rId16"/>
    <sheet name="Sec17.AssertiveCommTreat" sheetId="17" r:id="rId17"/>
    <sheet name="Sec17.SpecGroupSvcs" sheetId="18" r:id="rId18"/>
    <sheet name="Sec28.TreatmentSvcs" sheetId="19" r:id="rId19"/>
    <sheet name="Sec28.SpecializedSvcs" sheetId="20" r:id="rId20"/>
    <sheet name="Sec28.Locations" sheetId="21" r:id="rId21"/>
    <sheet name="Sec65.Outpatient" sheetId="22" r:id="rId22"/>
    <sheet name="Sec65.Outpatient_Subst.Abuse" sheetId="29" r:id="rId23"/>
    <sheet name="Sec65.IntensiveOP" sheetId="23" r:id="rId24"/>
    <sheet name="Sec65.MedsMgmt" sheetId="24" r:id="rId25"/>
    <sheet name="Sec65.HCT" sheetId="25" r:id="rId26"/>
    <sheet name="Sec65.MST" sheetId="26" r:id="rId27"/>
    <sheet name="Sec65.ChildDayTreat" sheetId="27" r:id="rId28"/>
    <sheet name="Sec65.ChildDayTreat Locations" sheetId="28" r:id="rId29"/>
  </sheets>
  <externalReferences>
    <externalReference r:id="rId30"/>
  </externalReferences>
  <definedNames>
    <definedName name="_xlcn.LinkedTable_dim_SIS_Clients1" hidden="1">[1]!dim_SIS_Clients[#Data]</definedName>
    <definedName name="_xlcn.LinkedTable_dim_Srvc_Map1" hidden="1">[1]!dim_Srvc_Map[#Data]</definedName>
    <definedName name="Accounting">'Drop Downs'!$K$1:$K$2</definedName>
    <definedName name="Area">'Drop Downs'!$A$11:$A$12</definedName>
    <definedName name="BSCLicenses">'Drop Downs'!$D$1:$D$11</definedName>
    <definedName name="de">'Drop Downs (2)'!$A$1:$A$2</definedName>
    <definedName name="EmpStatus" localSheetId="1">'Drop Downs (2)'!$C$1:$C$2</definedName>
    <definedName name="EmpStatus">'Drop Downs'!$C$1:$C$3</definedName>
    <definedName name="EmpType">'Drop Downs'!$I$1:$I$2</definedName>
    <definedName name="Exceptional">'Drop Downs'!$L$1:$L$3</definedName>
    <definedName name="ExpAllocBase">'Drop Downs'!$E$1:$E$2</definedName>
    <definedName name="NursePayMeth">'Drop Downs'!$F$4:$F$5</definedName>
    <definedName name="OTQuals">'Drop Downs'!$D$17:$D$19</definedName>
    <definedName name="PayMeth">'Drop Downs'!$F$1:$F$2</definedName>
    <definedName name="Percent">'Drop Downs (2)'!$B$1:$B$6</definedName>
    <definedName name="_xlnm.Print_Area" localSheetId="3">'Contact Info &amp; Revenues'!$A$1:$K$37</definedName>
    <definedName name="_xlnm.Print_Area" localSheetId="2">Cover!$A$1:$C$35</definedName>
    <definedName name="_xlnm.Print_Area" localSheetId="8">'Direct Care Benefits'!$A$1:$F$38</definedName>
    <definedName name="_xlnm.Print_Area" localSheetId="7">'Direct Care Time'!$A$1:$T$56</definedName>
    <definedName name="_xlnm.Print_Area" localSheetId="6">'Direct Care Wages'!$A$1:$N$59</definedName>
    <definedName name="_xlnm.Print_Area" localSheetId="5">'Operating Other'!$A$1:$BF$33</definedName>
    <definedName name="_xlnm.Print_Area" localSheetId="4">'Operating Staff'!$A$1:$BG$77</definedName>
    <definedName name="_xlnm.Print_Area" localSheetId="9">Sec13.CaseMgmt!$A$1:$J$24</definedName>
    <definedName name="_xlnm.Print_Area" localSheetId="16">Sec17.AssertiveCommTreat!$A$1:$E$20</definedName>
    <definedName name="_xlnm.Print_Area" localSheetId="10">Sec17.Comm.Integration!$A$1:$D$22</definedName>
    <definedName name="_xlnm.Print_Area" localSheetId="11">Sec17.Comm.Rehab.Svcs!$A$1:$E$28</definedName>
    <definedName name="_xlnm.Print_Area" localSheetId="12">Sec17.DailyLivingSupp.!$A$1:$D$26</definedName>
    <definedName name="_xlnm.Print_Area" localSheetId="14">Sec17.DaySupport!$A$1:$D$25</definedName>
    <definedName name="_xlnm.Print_Area" localSheetId="15">'Sec17.DaySupport Locations'!$A$1:$I$22</definedName>
    <definedName name="_xlnm.Print_Area" localSheetId="13">Sec17.SkillsDevelop!$A$1:$D$26</definedName>
    <definedName name="_xlnm.Print_Area" localSheetId="17">Sec17.SpecGroupSvcs!$A$1:$G$21</definedName>
    <definedName name="_xlnm.Print_Area" localSheetId="20">Sec28.Locations!$A$1:$I$34</definedName>
    <definedName name="_xlnm.Print_Area" localSheetId="19">Sec28.SpecializedSvcs!$A$1:$F$43</definedName>
    <definedName name="_xlnm.Print_Area" localSheetId="18">Sec28.TreatmentSvcs!$A$1:$F$24</definedName>
    <definedName name="_xlnm.Print_Area" localSheetId="27">Sec65.ChildDayTreat!$A$1:$I$22</definedName>
    <definedName name="_xlnm.Print_Area" localSheetId="28">'Sec65.ChildDayTreat Locations'!$A$1:$H$24</definedName>
    <definedName name="_xlnm.Print_Area" localSheetId="25">Sec65.HCT!$A$1:$E$29</definedName>
    <definedName name="_xlnm.Print_Area" localSheetId="23">Sec65.IntensiveOP!$A$1:$E$26</definedName>
    <definedName name="_xlnm.Print_Area" localSheetId="24">Sec65.MedsMgmt!$A$1:$E$27</definedName>
    <definedName name="_xlnm.Print_Area" localSheetId="26">Sec65.MST!$A$1:$E$29</definedName>
    <definedName name="_xlnm.Print_Area" localSheetId="21">Sec65.Outpatient!$A$1:$H$34</definedName>
    <definedName name="_xlnm.Print_Area" localSheetId="22">Sec65.Outpatient_Subst.Abuse!$A$1:$H$34</definedName>
    <definedName name="_xlnm.Print_Titles" localSheetId="3">'Contact Info &amp; Revenues'!$A:$A</definedName>
    <definedName name="_xlnm.Print_Titles" localSheetId="8">'Direct Care Benefits'!$1:$5</definedName>
    <definedName name="_xlnm.Print_Titles" localSheetId="7">'Direct Care Time'!$A:$B,'Direct Care Time'!$1:$5</definedName>
    <definedName name="_xlnm.Print_Titles" localSheetId="6">'Direct Care Wages'!$1:$7</definedName>
    <definedName name="_xlnm.Print_Titles" localSheetId="5">'Operating Other'!$A:$D</definedName>
    <definedName name="_xlnm.Print_Titles" localSheetId="4">'Operating Staff'!$A:$E,'Operating Staff'!$1:$11</definedName>
    <definedName name="_xlnm.Print_Titles" localSheetId="9">Sec13.CaseMgmt!$A:$B,Sec13.CaseMgmt!$1:$5</definedName>
    <definedName name="_xlnm.Print_Titles" localSheetId="16">Sec17.AssertiveCommTreat!$A:$B,Sec17.AssertiveCommTreat!$1:$5</definedName>
    <definedName name="_xlnm.Print_Titles" localSheetId="10">Sec17.Comm.Integration!$1:$5</definedName>
    <definedName name="_xlnm.Print_Titles" localSheetId="11">Sec17.Comm.Rehab.Svcs!$1:$5</definedName>
    <definedName name="_xlnm.Print_Titles" localSheetId="12">Sec17.DailyLivingSupp.!$1:$5</definedName>
    <definedName name="_xlnm.Print_Titles" localSheetId="14">Sec17.DaySupport!$A:$A,Sec17.DaySupport!$1:$5</definedName>
    <definedName name="_xlnm.Print_Titles" localSheetId="15">'Sec17.DaySupport Locations'!$A:$A,'Sec17.DaySupport Locations'!$1:$5</definedName>
    <definedName name="_xlnm.Print_Titles" localSheetId="13">Sec17.SkillsDevelop!$1:$5</definedName>
    <definedName name="_xlnm.Print_Titles" localSheetId="17">Sec17.SpecGroupSvcs!$1:$5</definedName>
    <definedName name="_xlnm.Print_Titles" localSheetId="20">Sec28.Locations!$A:$A,Sec28.Locations!$1:$5</definedName>
    <definedName name="_xlnm.Print_Titles" localSheetId="19">Sec28.SpecializedSvcs!$1:$6</definedName>
    <definedName name="_xlnm.Print_Titles" localSheetId="18">Sec28.TreatmentSvcs!$1:$5</definedName>
    <definedName name="_xlnm.Print_Titles" localSheetId="27">Sec65.ChildDayTreat!$A:$C,Sec65.ChildDayTreat!$1:$5</definedName>
    <definedName name="_xlnm.Print_Titles" localSheetId="28">'Sec65.ChildDayTreat Locations'!$A:$A,'Sec65.ChildDayTreat Locations'!$1:$5</definedName>
    <definedName name="_xlnm.Print_Titles" localSheetId="25">Sec65.HCT!$1:$5</definedName>
    <definedName name="_xlnm.Print_Titles" localSheetId="23">Sec65.IntensiveOP!$1:$5</definedName>
    <definedName name="_xlnm.Print_Titles" localSheetId="24">Sec65.MedsMgmt!$1:$5</definedName>
    <definedName name="_xlnm.Print_Titles" localSheetId="26">Sec65.MST!$1:$5</definedName>
    <definedName name="_xlnm.Print_Titles" localSheetId="21">Sec65.Outpatient!$A:$B,Sec65.Outpatient!$1:$5</definedName>
    <definedName name="_xlnm.Print_Titles" localSheetId="22">Sec65.Outpatient_Subst.Abuse!$A:$B,Sec65.Outpatient_Subst.Abuse!$1:$5</definedName>
    <definedName name="provider" localSheetId="17">'Drop Downs'!$M$1:$M$3</definedName>
    <definedName name="provider">'Drop Downs'!$M$1:$M$3</definedName>
    <definedName name="PTQuals">'Drop Downs'!$D$13:$D$15</definedName>
    <definedName name="School">'Drop Downs'!$O$1:$O$3</definedName>
    <definedName name="STQuals">'Drop Downs'!$D$21:$D$23</definedName>
    <definedName name="TimeFrame" localSheetId="17">'Drop Downs'!$J$1:$J$5</definedName>
    <definedName name="TimeFrame">'Drop Downs'!$J$1:$J$5</definedName>
    <definedName name="treeList" hidden="1">"11000000000000000000000000000000000000000000000000000000000000000000000000000000000000000000000000000000000000000000000000000000000000000000000000000000000000000000000000000000000000000000000000000000"</definedName>
    <definedName name="Turnover" localSheetId="1">'Drop Downs (2)'!$B$1:$B$6</definedName>
    <definedName name="Turnover" localSheetId="17">'Drop Downs'!$B$1:$B$6</definedName>
    <definedName name="Turnover">'Drop Downs'!$B$1:$B$6</definedName>
    <definedName name="WaitingPeriod" localSheetId="9">'Drop Downs'!$G$1:$G$5</definedName>
    <definedName name="WaitingPeriod" localSheetId="10">'Drop Downs'!$G$1:$G$5</definedName>
    <definedName name="WaitingPeriod" localSheetId="11">'Drop Downs'!$G$1:$G$5</definedName>
    <definedName name="WaitingPeriod" localSheetId="12">'Drop Downs'!$G$1:$G$5</definedName>
    <definedName name="WaitingPeriod" localSheetId="13">'Drop Downs'!$G$1:$G$5</definedName>
    <definedName name="WaitingPeriod" localSheetId="24">'Drop Downs'!$G$1:$G$5</definedName>
    <definedName name="WaitingPeriod">'Drop Downs'!$G$1:$G$5</definedName>
    <definedName name="YesNo" localSheetId="1">'Drop Downs (2)'!$A$1:$A$2</definedName>
    <definedName name="YesNo" localSheetId="17">'Drop Downs'!$A$1:$A$2</definedName>
    <definedName name="YesNo">'Drop Downs'!$A$1:$A$2</definedName>
    <definedName name="YesNo2" localSheetId="9">'Drop Downs'!$A$7:$A$8</definedName>
    <definedName name="YesNo2" localSheetId="10">'Drop Downs'!$A$7:$A$8</definedName>
    <definedName name="YesNo2" localSheetId="11">'Drop Downs'!$A$7:$A$8</definedName>
    <definedName name="YesNo2" localSheetId="12">'Drop Downs'!$A$7:$A$8</definedName>
    <definedName name="YesNo2" localSheetId="13">'Drop Downs'!$A$7:$A$8</definedName>
    <definedName name="YesNo2" localSheetId="24">'Drop Downs'!$A$7:$A$8</definedName>
    <definedName name="YesNo2">'Drop Downs'!$A$7:$A$8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B9" i="5" l="1"/>
  <c r="H33" i="29"/>
  <c r="G33" i="29"/>
  <c r="F33" i="29"/>
  <c r="E33" i="29"/>
  <c r="D33" i="29"/>
  <c r="C33" i="29"/>
  <c r="A10" i="29"/>
  <c r="A11" i="29" s="1"/>
  <c r="A12" i="29" s="1"/>
  <c r="A14" i="29" s="1"/>
  <c r="A15" i="29" s="1"/>
  <c r="A16" i="29" s="1"/>
  <c r="A17" i="29" s="1"/>
  <c r="A18" i="29" s="1"/>
  <c r="A20" i="29" s="1"/>
  <c r="A9" i="29"/>
  <c r="A1" i="29"/>
  <c r="A21" i="29" l="1"/>
  <c r="A22" i="29" s="1"/>
  <c r="A23" i="29" s="1"/>
  <c r="A24" i="29" s="1"/>
  <c r="A25" i="29" s="1"/>
  <c r="A26" i="29" s="1"/>
  <c r="A27" i="29" s="1"/>
  <c r="A28" i="29" s="1"/>
  <c r="A29" i="29" s="1"/>
  <c r="A30" i="29" s="1"/>
  <c r="A31" i="29" s="1"/>
  <c r="A32" i="29" s="1"/>
  <c r="A33" i="29" s="1"/>
  <c r="A34" i="29" s="1"/>
  <c r="E28" i="25"/>
  <c r="D28" i="25"/>
  <c r="E33" i="22"/>
  <c r="D21" i="18"/>
  <c r="D23" i="10"/>
  <c r="BG9" i="6"/>
  <c r="BG27" i="6"/>
  <c r="J37" i="4"/>
  <c r="I37" i="4"/>
  <c r="F37" i="4"/>
  <c r="D37" i="4"/>
  <c r="B33" i="29" l="1"/>
  <c r="D12" i="14"/>
  <c r="D25" i="14" s="1"/>
  <c r="D12" i="13"/>
  <c r="H19" i="28" l="1"/>
  <c r="G19" i="28"/>
  <c r="F19" i="28"/>
  <c r="E19" i="28"/>
  <c r="D19" i="28"/>
  <c r="C19" i="28"/>
  <c r="H15" i="28"/>
  <c r="G15" i="28"/>
  <c r="F15" i="28"/>
  <c r="E15" i="28"/>
  <c r="D15" i="28"/>
  <c r="C15" i="28"/>
  <c r="A9" i="28"/>
  <c r="A10" i="28" s="1"/>
  <c r="A11" i="28" s="1"/>
  <c r="A13" i="28" s="1"/>
  <c r="A14" i="28" s="1"/>
  <c r="A15" i="28" s="1"/>
  <c r="A16" i="28" s="1"/>
  <c r="A17" i="28" s="1"/>
  <c r="A18" i="28" s="1"/>
  <c r="A19" i="28" s="1"/>
  <c r="A21" i="28" s="1"/>
  <c r="A22" i="28" s="1"/>
  <c r="A23" i="28" s="1"/>
  <c r="A24" i="28" s="1"/>
  <c r="A8" i="28"/>
  <c r="A1" i="28"/>
  <c r="I22" i="27"/>
  <c r="H22" i="27"/>
  <c r="G22" i="27"/>
  <c r="F22" i="27"/>
  <c r="E22" i="27"/>
  <c r="D22" i="27"/>
  <c r="C22" i="27"/>
  <c r="A10" i="27"/>
  <c r="A11" i="27" s="1"/>
  <c r="A12" i="27" s="1"/>
  <c r="A13" i="27" s="1"/>
  <c r="A14" i="27" s="1"/>
  <c r="A15" i="27" s="1"/>
  <c r="A16" i="27" s="1"/>
  <c r="A17" i="27" s="1"/>
  <c r="A18" i="27" s="1"/>
  <c r="A19" i="27" s="1"/>
  <c r="A20" i="27" s="1"/>
  <c r="A21" i="27" s="1"/>
  <c r="A1" i="27"/>
  <c r="E28" i="26"/>
  <c r="D28" i="26"/>
  <c r="C28" i="26"/>
  <c r="A10" i="26"/>
  <c r="A12" i="26" s="1"/>
  <c r="A9" i="26"/>
  <c r="A1" i="26"/>
  <c r="C28" i="25"/>
  <c r="A12" i="25"/>
  <c r="A10" i="25"/>
  <c r="A9" i="25"/>
  <c r="A1" i="25"/>
  <c r="C26" i="24"/>
  <c r="E12" i="24"/>
  <c r="E26" i="24" s="1"/>
  <c r="D12" i="24"/>
  <c r="D26" i="24" s="1"/>
  <c r="C12" i="24"/>
  <c r="A9" i="24"/>
  <c r="A11" i="24" s="1"/>
  <c r="A8" i="24"/>
  <c r="A1" i="24"/>
  <c r="E25" i="23"/>
  <c r="D25" i="23"/>
  <c r="C25" i="23"/>
  <c r="A8" i="23"/>
  <c r="A9" i="23" s="1"/>
  <c r="A10" i="23" s="1"/>
  <c r="A11" i="23" s="1"/>
  <c r="A13" i="23" s="1"/>
  <c r="A1" i="23"/>
  <c r="H33" i="22"/>
  <c r="G33" i="22"/>
  <c r="F33" i="22"/>
  <c r="D33" i="22"/>
  <c r="C33" i="22"/>
  <c r="A9" i="22"/>
  <c r="A10" i="22" s="1"/>
  <c r="A11" i="22" s="1"/>
  <c r="A12" i="22" s="1"/>
  <c r="A14" i="22" s="1"/>
  <c r="A15" i="22" s="1"/>
  <c r="A16" i="22" s="1"/>
  <c r="A17" i="22" s="1"/>
  <c r="A18" i="22" s="1"/>
  <c r="A20" i="22" s="1"/>
  <c r="A1" i="22"/>
  <c r="I29" i="21"/>
  <c r="H29" i="21"/>
  <c r="G29" i="21"/>
  <c r="F29" i="21"/>
  <c r="E29" i="21"/>
  <c r="D29" i="21"/>
  <c r="C29" i="21"/>
  <c r="I25" i="21"/>
  <c r="H25" i="21"/>
  <c r="G25" i="21"/>
  <c r="F25" i="21"/>
  <c r="E25" i="21"/>
  <c r="D25" i="21"/>
  <c r="C25" i="21"/>
  <c r="I22" i="21"/>
  <c r="H22" i="21"/>
  <c r="G22" i="21"/>
  <c r="F22" i="21"/>
  <c r="E22" i="21"/>
  <c r="D22" i="21"/>
  <c r="C22" i="21"/>
  <c r="A21" i="21"/>
  <c r="A22" i="21" s="1"/>
  <c r="A23" i="21" s="1"/>
  <c r="A24" i="21" s="1"/>
  <c r="A25" i="21" s="1"/>
  <c r="A26" i="21" s="1"/>
  <c r="A27" i="21" s="1"/>
  <c r="A28" i="21" s="1"/>
  <c r="A29" i="21" s="1"/>
  <c r="A31" i="21" s="1"/>
  <c r="A32" i="21" s="1"/>
  <c r="A33" i="21" s="1"/>
  <c r="A34" i="21" s="1"/>
  <c r="I18" i="21"/>
  <c r="H18" i="21"/>
  <c r="G18" i="21"/>
  <c r="F18" i="21"/>
  <c r="E18" i="21"/>
  <c r="D18" i="21"/>
  <c r="C18" i="21"/>
  <c r="I14" i="21"/>
  <c r="H14" i="21"/>
  <c r="G14" i="21"/>
  <c r="F14" i="21"/>
  <c r="E14" i="21"/>
  <c r="D14" i="21"/>
  <c r="C14" i="21"/>
  <c r="A9" i="21"/>
  <c r="A10" i="21" s="1"/>
  <c r="A12" i="21" s="1"/>
  <c r="A13" i="21" s="1"/>
  <c r="A14" i="21" s="1"/>
  <c r="A15" i="21" s="1"/>
  <c r="A16" i="21" s="1"/>
  <c r="A17" i="21" s="1"/>
  <c r="A18" i="21" s="1"/>
  <c r="A20" i="21" s="1"/>
  <c r="A8" i="21"/>
  <c r="A1" i="21"/>
  <c r="F42" i="20"/>
  <c r="E42" i="20"/>
  <c r="D42" i="20"/>
  <c r="C42" i="20"/>
  <c r="F24" i="20"/>
  <c r="E24" i="20"/>
  <c r="D24" i="20"/>
  <c r="C24" i="20"/>
  <c r="A21" i="20"/>
  <c r="A22" i="20" s="1"/>
  <c r="A23" i="20" s="1"/>
  <c r="A24" i="20" s="1"/>
  <c r="A25" i="20" s="1"/>
  <c r="A27" i="20" s="1"/>
  <c r="A13" i="20"/>
  <c r="A14" i="20" s="1"/>
  <c r="A15" i="20" s="1"/>
  <c r="A16" i="20" s="1"/>
  <c r="A17" i="20" s="1"/>
  <c r="A18" i="20" s="1"/>
  <c r="A19" i="20" s="1"/>
  <c r="A20" i="20" s="1"/>
  <c r="A10" i="20"/>
  <c r="A12" i="20" s="1"/>
  <c r="A1" i="20"/>
  <c r="F24" i="19"/>
  <c r="E24" i="19"/>
  <c r="D24" i="19"/>
  <c r="C24" i="19"/>
  <c r="A10" i="19"/>
  <c r="A12" i="19" s="1"/>
  <c r="A1" i="19"/>
  <c r="G21" i="18"/>
  <c r="F21" i="18"/>
  <c r="E21" i="18"/>
  <c r="C21" i="18"/>
  <c r="A12" i="18"/>
  <c r="A9" i="18"/>
  <c r="A11" i="18" s="1"/>
  <c r="A8" i="18"/>
  <c r="A1" i="18"/>
  <c r="E16" i="17"/>
  <c r="E15" i="17"/>
  <c r="E14" i="17"/>
  <c r="E13" i="17"/>
  <c r="E12" i="17"/>
  <c r="E11" i="17"/>
  <c r="E10" i="17"/>
  <c r="E9" i="17"/>
  <c r="A9" i="17"/>
  <c r="A10" i="17" s="1"/>
  <c r="A11" i="17" s="1"/>
  <c r="A12" i="17" s="1"/>
  <c r="A13" i="17" s="1"/>
  <c r="A14" i="17" s="1"/>
  <c r="A15" i="17" s="1"/>
  <c r="A16" i="17" s="1"/>
  <c r="A18" i="17" s="1"/>
  <c r="A19" i="17" s="1"/>
  <c r="A20" i="17" s="1"/>
  <c r="E8" i="17"/>
  <c r="A8" i="17"/>
  <c r="A1" i="17"/>
  <c r="I16" i="16"/>
  <c r="H16" i="16"/>
  <c r="G16" i="16"/>
  <c r="F16" i="16"/>
  <c r="E16" i="16"/>
  <c r="D16" i="16"/>
  <c r="C16" i="16"/>
  <c r="I12" i="16"/>
  <c r="I17" i="16" s="1"/>
  <c r="H12" i="16"/>
  <c r="H17" i="16" s="1"/>
  <c r="G12" i="16"/>
  <c r="G17" i="16" s="1"/>
  <c r="F12" i="16"/>
  <c r="F17" i="16" s="1"/>
  <c r="E12" i="16"/>
  <c r="E17" i="16" s="1"/>
  <c r="D12" i="16"/>
  <c r="D17" i="16" s="1"/>
  <c r="C12" i="16"/>
  <c r="C17" i="16" s="1"/>
  <c r="A8" i="16"/>
  <c r="A10" i="16" s="1"/>
  <c r="A11" i="16" s="1"/>
  <c r="A12" i="16" s="1"/>
  <c r="A13" i="16" s="1"/>
  <c r="A14" i="16" s="1"/>
  <c r="A15" i="16" s="1"/>
  <c r="A16" i="16" s="1"/>
  <c r="A17" i="16" s="1"/>
  <c r="A19" i="16" s="1"/>
  <c r="A20" i="16" s="1"/>
  <c r="A21" i="16" s="1"/>
  <c r="A22" i="16" s="1"/>
  <c r="A1" i="16"/>
  <c r="D25" i="15"/>
  <c r="C25" i="15"/>
  <c r="A9" i="15"/>
  <c r="A10" i="15" s="1"/>
  <c r="A11" i="15" s="1"/>
  <c r="A13" i="15" s="1"/>
  <c r="A8" i="15"/>
  <c r="A1" i="15"/>
  <c r="C25" i="14"/>
  <c r="A9" i="14"/>
  <c r="A11" i="14" s="1"/>
  <c r="A8" i="14"/>
  <c r="A1" i="14"/>
  <c r="D25" i="13"/>
  <c r="C12" i="13"/>
  <c r="C25" i="13" s="1"/>
  <c r="A8" i="13"/>
  <c r="A9" i="13" s="1"/>
  <c r="A11" i="13" s="1"/>
  <c r="A1" i="13"/>
  <c r="E27" i="12"/>
  <c r="D27" i="12"/>
  <c r="C27" i="12"/>
  <c r="A14" i="12"/>
  <c r="A16" i="12" s="1"/>
  <c r="C11" i="12"/>
  <c r="E10" i="12"/>
  <c r="E11" i="12" s="1"/>
  <c r="D10" i="12"/>
  <c r="D11" i="12" s="1"/>
  <c r="C10" i="12"/>
  <c r="A8" i="12"/>
  <c r="A9" i="12" s="1"/>
  <c r="A10" i="12" s="1"/>
  <c r="A11" i="12" s="1"/>
  <c r="A12" i="12" s="1"/>
  <c r="A13" i="12" s="1"/>
  <c r="A1" i="12"/>
  <c r="D21" i="11"/>
  <c r="C21" i="11"/>
  <c r="A11" i="11"/>
  <c r="A12" i="11" s="1"/>
  <c r="A13" i="11" s="1"/>
  <c r="A14" i="11" s="1"/>
  <c r="A15" i="11" s="1"/>
  <c r="A16" i="11" s="1"/>
  <c r="A17" i="11" s="1"/>
  <c r="A18" i="11" s="1"/>
  <c r="A19" i="11" s="1"/>
  <c r="A20" i="11" s="1"/>
  <c r="A21" i="11" s="1"/>
  <c r="A22" i="11" s="1"/>
  <c r="A10" i="11"/>
  <c r="A8" i="11"/>
  <c r="A1" i="11"/>
  <c r="J23" i="10"/>
  <c r="I23" i="10"/>
  <c r="H23" i="10"/>
  <c r="G23" i="10"/>
  <c r="F23" i="10"/>
  <c r="E23" i="10"/>
  <c r="C23" i="10"/>
  <c r="A8" i="10"/>
  <c r="A10" i="10" s="1"/>
  <c r="A1" i="10"/>
  <c r="A22" i="9"/>
  <c r="A23" i="9" s="1"/>
  <c r="A24" i="9" s="1"/>
  <c r="A25" i="9" s="1"/>
  <c r="A26" i="9" s="1"/>
  <c r="A28" i="9" s="1"/>
  <c r="A29" i="9" s="1"/>
  <c r="A30" i="9" s="1"/>
  <c r="A31" i="9" s="1"/>
  <c r="A32" i="9" s="1"/>
  <c r="A33" i="9" s="1"/>
  <c r="A34" i="9" s="1"/>
  <c r="A36" i="9" s="1"/>
  <c r="A37" i="9" s="1"/>
  <c r="A38" i="9" s="1"/>
  <c r="A15" i="9"/>
  <c r="A16" i="9" s="1"/>
  <c r="A17" i="9" s="1"/>
  <c r="A18" i="9" s="1"/>
  <c r="A19" i="9" s="1"/>
  <c r="A10" i="9"/>
  <c r="A11" i="9" s="1"/>
  <c r="A12" i="9" s="1"/>
  <c r="A13" i="9" s="1"/>
  <c r="A9" i="9"/>
  <c r="A1" i="9"/>
  <c r="B56" i="8"/>
  <c r="B55" i="8"/>
  <c r="B54" i="8"/>
  <c r="B53" i="8"/>
  <c r="B52" i="8"/>
  <c r="B51" i="8"/>
  <c r="B50" i="8"/>
  <c r="B49" i="8"/>
  <c r="B48" i="8"/>
  <c r="B47" i="8"/>
  <c r="B46" i="8"/>
  <c r="B45" i="8"/>
  <c r="B44" i="8"/>
  <c r="B43" i="8"/>
  <c r="B42" i="8"/>
  <c r="B41" i="8"/>
  <c r="B40" i="8"/>
  <c r="B39" i="8"/>
  <c r="B38" i="8"/>
  <c r="B37" i="8"/>
  <c r="B36" i="8"/>
  <c r="B35" i="8"/>
  <c r="B34" i="8"/>
  <c r="B33" i="8"/>
  <c r="B32" i="8"/>
  <c r="U31" i="8"/>
  <c r="B31" i="8"/>
  <c r="U30" i="8"/>
  <c r="B30" i="8"/>
  <c r="U29" i="8"/>
  <c r="B29" i="8"/>
  <c r="U28" i="8"/>
  <c r="B28" i="8"/>
  <c r="U27" i="8"/>
  <c r="B27" i="8"/>
  <c r="U26" i="8"/>
  <c r="B26" i="8"/>
  <c r="U25" i="8"/>
  <c r="B25" i="8"/>
  <c r="U24" i="8"/>
  <c r="B24" i="8"/>
  <c r="U23" i="8"/>
  <c r="B23" i="8"/>
  <c r="U22" i="8"/>
  <c r="B22" i="8"/>
  <c r="U21" i="8"/>
  <c r="B21" i="8"/>
  <c r="U20" i="8"/>
  <c r="B20" i="8"/>
  <c r="U19" i="8"/>
  <c r="B19" i="8"/>
  <c r="U18" i="8"/>
  <c r="B18" i="8"/>
  <c r="U17" i="8"/>
  <c r="B17" i="8"/>
  <c r="U16" i="8"/>
  <c r="B16" i="8"/>
  <c r="U15" i="8"/>
  <c r="B15" i="8"/>
  <c r="U14" i="8"/>
  <c r="B14" i="8"/>
  <c r="U13" i="8"/>
  <c r="B13" i="8"/>
  <c r="U12" i="8"/>
  <c r="B12" i="8"/>
  <c r="U11" i="8"/>
  <c r="B11" i="8"/>
  <c r="U10" i="8"/>
  <c r="B10" i="8"/>
  <c r="U9" i="8"/>
  <c r="B9" i="8"/>
  <c r="U8" i="8"/>
  <c r="B8" i="8"/>
  <c r="U7" i="8"/>
  <c r="B7" i="8"/>
  <c r="B6" i="8"/>
  <c r="L3" i="8"/>
  <c r="C1" i="8"/>
  <c r="L1" i="8" s="1"/>
  <c r="K58" i="7"/>
  <c r="K57" i="7"/>
  <c r="K56" i="7"/>
  <c r="K55" i="7"/>
  <c r="K54" i="7"/>
  <c r="K53" i="7"/>
  <c r="K52" i="7"/>
  <c r="K51" i="7"/>
  <c r="K50" i="7"/>
  <c r="K49" i="7"/>
  <c r="K48" i="7"/>
  <c r="K47" i="7"/>
  <c r="K46" i="7"/>
  <c r="K45" i="7"/>
  <c r="K44" i="7"/>
  <c r="K43" i="7"/>
  <c r="K42" i="7"/>
  <c r="K41" i="7"/>
  <c r="K40" i="7"/>
  <c r="K39" i="7"/>
  <c r="K38" i="7"/>
  <c r="K37" i="7"/>
  <c r="K36" i="7"/>
  <c r="K35" i="7"/>
  <c r="K34" i="7"/>
  <c r="K33" i="7"/>
  <c r="K32" i="7"/>
  <c r="K31" i="7"/>
  <c r="K30" i="7"/>
  <c r="K29" i="7"/>
  <c r="K28" i="7"/>
  <c r="K27" i="7"/>
  <c r="K26" i="7"/>
  <c r="K25" i="7"/>
  <c r="K24" i="7"/>
  <c r="K23" i="7"/>
  <c r="K22" i="7"/>
  <c r="K21" i="7"/>
  <c r="K20" i="7"/>
  <c r="K19" i="7"/>
  <c r="K18" i="7"/>
  <c r="K17" i="7"/>
  <c r="K16" i="7"/>
  <c r="K15" i="7"/>
  <c r="K14" i="7"/>
  <c r="K13" i="7"/>
  <c r="K12" i="7"/>
  <c r="K11" i="7"/>
  <c r="K10" i="7"/>
  <c r="K9" i="7"/>
  <c r="K8" i="7"/>
  <c r="A1" i="7"/>
  <c r="BG33" i="6"/>
  <c r="BG32" i="6"/>
  <c r="BG31" i="6"/>
  <c r="BG30" i="6"/>
  <c r="BG28" i="6"/>
  <c r="BG26" i="6"/>
  <c r="BG25" i="6"/>
  <c r="BG24" i="6"/>
  <c r="BG23" i="6"/>
  <c r="BG22" i="6"/>
  <c r="BG21" i="6"/>
  <c r="BG20" i="6"/>
  <c r="BG19" i="6"/>
  <c r="BG18" i="6"/>
  <c r="BG17" i="6"/>
  <c r="BG16" i="6"/>
  <c r="BG15" i="6"/>
  <c r="BG14" i="6"/>
  <c r="BG13" i="6"/>
  <c r="BG12" i="6"/>
  <c r="A12" i="6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BG11" i="6"/>
  <c r="BG10" i="6"/>
  <c r="A10" i="6"/>
  <c r="A11" i="6" s="1"/>
  <c r="AO6" i="6"/>
  <c r="AX6" i="6" s="1"/>
  <c r="N6" i="6"/>
  <c r="W6" i="6" s="1"/>
  <c r="A1" i="6"/>
  <c r="BH80" i="5"/>
  <c r="BH79" i="5"/>
  <c r="BH61" i="5"/>
  <c r="BH60" i="5"/>
  <c r="BH59" i="5"/>
  <c r="BH58" i="5"/>
  <c r="BH57" i="5"/>
  <c r="BH56" i="5"/>
  <c r="BH55" i="5"/>
  <c r="BH54" i="5"/>
  <c r="BH53" i="5"/>
  <c r="BH52" i="5"/>
  <c r="BH51" i="5"/>
  <c r="BH50" i="5"/>
  <c r="BH49" i="5"/>
  <c r="BH48" i="5"/>
  <c r="BH47" i="5"/>
  <c r="BH46" i="5"/>
  <c r="BH45" i="5"/>
  <c r="BH44" i="5"/>
  <c r="BH43" i="5"/>
  <c r="BH42" i="5"/>
  <c r="BH41" i="5"/>
  <c r="BH40" i="5"/>
  <c r="BH39" i="5"/>
  <c r="BH38" i="5"/>
  <c r="BH37" i="5"/>
  <c r="BH36" i="5"/>
  <c r="BH35" i="5"/>
  <c r="BH34" i="5"/>
  <c r="BH33" i="5"/>
  <c r="BH32" i="5"/>
  <c r="BH31" i="5"/>
  <c r="BH30" i="5"/>
  <c r="BH29" i="5"/>
  <c r="BH28" i="5"/>
  <c r="BH27" i="5"/>
  <c r="BH26" i="5"/>
  <c r="BH25" i="5"/>
  <c r="BH24" i="5"/>
  <c r="BH23" i="5"/>
  <c r="BH22" i="5"/>
  <c r="BH21" i="5"/>
  <c r="BH20" i="5"/>
  <c r="BH19" i="5"/>
  <c r="BH18" i="5"/>
  <c r="BH17" i="5"/>
  <c r="BH16" i="5"/>
  <c r="BH15" i="5"/>
  <c r="BH14" i="5"/>
  <c r="AP9" i="5"/>
  <c r="R9" i="5"/>
  <c r="A1" i="5"/>
  <c r="A28" i="20" l="1"/>
  <c r="A29" i="20" s="1"/>
  <c r="A30" i="20" s="1"/>
  <c r="A31" i="20" s="1"/>
  <c r="A32" i="20" s="1"/>
  <c r="A33" i="20" s="1"/>
  <c r="A34" i="20" s="1"/>
  <c r="A35" i="20" s="1"/>
  <c r="A36" i="20" s="1"/>
  <c r="A37" i="20" s="1"/>
  <c r="A38" i="20" s="1"/>
  <c r="A39" i="20" s="1"/>
  <c r="A40" i="20" s="1"/>
  <c r="A41" i="20" s="1"/>
  <c r="A42" i="20" s="1"/>
  <c r="A43" i="20" s="1"/>
  <c r="B42" i="20"/>
  <c r="A21" i="22"/>
  <c r="A22" i="22" s="1"/>
  <c r="A23" i="22" s="1"/>
  <c r="A24" i="22" s="1"/>
  <c r="A25" i="22" s="1"/>
  <c r="A26" i="22" s="1"/>
  <c r="A27" i="22" s="1"/>
  <c r="A28" i="22" s="1"/>
  <c r="A29" i="22" s="1"/>
  <c r="A30" i="22" s="1"/>
  <c r="A31" i="22" s="1"/>
  <c r="A32" i="22" s="1"/>
  <c r="A33" i="22" s="1"/>
  <c r="A34" i="22" s="1"/>
  <c r="A17" i="12"/>
  <c r="A18" i="12" s="1"/>
  <c r="A19" i="12" s="1"/>
  <c r="A20" i="12" s="1"/>
  <c r="A21" i="12" s="1"/>
  <c r="A22" i="12" s="1"/>
  <c r="A23" i="12" s="1"/>
  <c r="A24" i="12" s="1"/>
  <c r="A25" i="12" s="1"/>
  <c r="A26" i="12" s="1"/>
  <c r="A27" i="12" s="1"/>
  <c r="A28" i="12" s="1"/>
  <c r="B27" i="12"/>
  <c r="A11" i="10"/>
  <c r="A12" i="10" s="1"/>
  <c r="A13" i="10" s="1"/>
  <c r="A14" i="10" s="1"/>
  <c r="A15" i="10" s="1"/>
  <c r="A16" i="10" s="1"/>
  <c r="A17" i="10" s="1"/>
  <c r="A18" i="10" s="1"/>
  <c r="A19" i="10" s="1"/>
  <c r="A20" i="10" s="1"/>
  <c r="A21" i="10" s="1"/>
  <c r="A22" i="10" s="1"/>
  <c r="A23" i="10" s="1"/>
  <c r="A24" i="10" s="1"/>
  <c r="A12" i="24"/>
  <c r="A13" i="24" s="1"/>
  <c r="A14" i="24" s="1"/>
  <c r="A15" i="24" s="1"/>
  <c r="A16" i="24" s="1"/>
  <c r="A17" i="24" s="1"/>
  <c r="A18" i="24" s="1"/>
  <c r="A19" i="24" s="1"/>
  <c r="A20" i="24" s="1"/>
  <c r="A21" i="24" s="1"/>
  <c r="A22" i="24" s="1"/>
  <c r="A23" i="24" s="1"/>
  <c r="A24" i="24" s="1"/>
  <c r="A25" i="24" s="1"/>
  <c r="A26" i="24" s="1"/>
  <c r="A27" i="24" s="1"/>
  <c r="B26" i="24"/>
  <c r="A13" i="26"/>
  <c r="A14" i="26" s="1"/>
  <c r="A15" i="26" s="1"/>
  <c r="A16" i="26" s="1"/>
  <c r="A17" i="26" s="1"/>
  <c r="A18" i="26" s="1"/>
  <c r="A19" i="26" s="1"/>
  <c r="A20" i="26" s="1"/>
  <c r="A21" i="26" s="1"/>
  <c r="A22" i="26" s="1"/>
  <c r="A23" i="26" s="1"/>
  <c r="A24" i="26" s="1"/>
  <c r="A25" i="26" s="1"/>
  <c r="A26" i="26" s="1"/>
  <c r="A27" i="26" s="1"/>
  <c r="A28" i="26" s="1"/>
  <c r="A29" i="26" s="1"/>
  <c r="B21" i="11"/>
  <c r="B25" i="13"/>
  <c r="A12" i="13"/>
  <c r="A13" i="13" s="1"/>
  <c r="A14" i="13" s="1"/>
  <c r="A15" i="13" s="1"/>
  <c r="A16" i="13" s="1"/>
  <c r="A17" i="13" s="1"/>
  <c r="A18" i="13" s="1"/>
  <c r="A19" i="13" s="1"/>
  <c r="A20" i="13" s="1"/>
  <c r="A21" i="13" s="1"/>
  <c r="A22" i="13" s="1"/>
  <c r="A23" i="13" s="1"/>
  <c r="A24" i="13" s="1"/>
  <c r="A25" i="13" s="1"/>
  <c r="A26" i="13" s="1"/>
  <c r="A12" i="14"/>
  <c r="A13" i="14" s="1"/>
  <c r="A14" i="14" s="1"/>
  <c r="A15" i="14" s="1"/>
  <c r="A16" i="14" s="1"/>
  <c r="A17" i="14" s="1"/>
  <c r="A18" i="14" s="1"/>
  <c r="A19" i="14" s="1"/>
  <c r="A20" i="14" s="1"/>
  <c r="A21" i="14" s="1"/>
  <c r="A22" i="14" s="1"/>
  <c r="A23" i="14" s="1"/>
  <c r="A24" i="14" s="1"/>
  <c r="A25" i="14" s="1"/>
  <c r="A26" i="14" s="1"/>
  <c r="B25" i="14"/>
  <c r="A14" i="15"/>
  <c r="A15" i="15" s="1"/>
  <c r="A16" i="15" s="1"/>
  <c r="A17" i="15" s="1"/>
  <c r="A18" i="15" s="1"/>
  <c r="A19" i="15" s="1"/>
  <c r="A20" i="15" s="1"/>
  <c r="A21" i="15" s="1"/>
  <c r="A22" i="15" s="1"/>
  <c r="A23" i="15" s="1"/>
  <c r="A24" i="15" s="1"/>
  <c r="A25" i="15" s="1"/>
  <c r="A13" i="18"/>
  <c r="A14" i="18" s="1"/>
  <c r="A15" i="18" s="1"/>
  <c r="A16" i="18" s="1"/>
  <c r="A17" i="18" s="1"/>
  <c r="A18" i="18" s="1"/>
  <c r="A19" i="18" s="1"/>
  <c r="A20" i="18" s="1"/>
  <c r="A21" i="18" s="1"/>
  <c r="B24" i="19"/>
  <c r="A13" i="19"/>
  <c r="A14" i="19" s="1"/>
  <c r="A15" i="19" s="1"/>
  <c r="A16" i="19" s="1"/>
  <c r="A17" i="19" s="1"/>
  <c r="A18" i="19" s="1"/>
  <c r="A19" i="19" s="1"/>
  <c r="A20" i="19" s="1"/>
  <c r="A21" i="19" s="1"/>
  <c r="A22" i="19" s="1"/>
  <c r="A23" i="19" s="1"/>
  <c r="A24" i="19" s="1"/>
  <c r="A25" i="19" s="1"/>
  <c r="A14" i="23"/>
  <c r="A15" i="23" s="1"/>
  <c r="A16" i="23" s="1"/>
  <c r="A17" i="23" s="1"/>
  <c r="A18" i="23" s="1"/>
  <c r="A19" i="23" s="1"/>
  <c r="A20" i="23" s="1"/>
  <c r="A21" i="23" s="1"/>
  <c r="A22" i="23" s="1"/>
  <c r="A23" i="23" s="1"/>
  <c r="A24" i="23" s="1"/>
  <c r="A25" i="23" s="1"/>
  <c r="A26" i="23" s="1"/>
  <c r="A22" i="27"/>
  <c r="B22" i="27"/>
  <c r="A13" i="25"/>
  <c r="A14" i="25" s="1"/>
  <c r="A15" i="25" s="1"/>
  <c r="A16" i="25" s="1"/>
  <c r="A17" i="25" s="1"/>
  <c r="A18" i="25" s="1"/>
  <c r="A19" i="25" s="1"/>
  <c r="A20" i="25" s="1"/>
  <c r="A21" i="25" s="1"/>
  <c r="A22" i="25" s="1"/>
  <c r="A23" i="25" s="1"/>
  <c r="A24" i="25" s="1"/>
  <c r="A25" i="25" s="1"/>
  <c r="A26" i="25" s="1"/>
  <c r="A27" i="25" s="1"/>
  <c r="A28" i="25" s="1"/>
  <c r="A29" i="25" s="1"/>
  <c r="B24" i="20"/>
  <c r="B21" i="18" l="1"/>
  <c r="B25" i="23"/>
  <c r="B28" i="25"/>
  <c r="B25" i="15"/>
  <c r="B28" i="26"/>
  <c r="B23" i="10"/>
  <c r="B33" i="22"/>
</calcChain>
</file>

<file path=xl/sharedStrings.xml><?xml version="1.0" encoding="utf-8"?>
<sst xmlns="http://schemas.openxmlformats.org/spreadsheetml/2006/main" count="992" uniqueCount="466">
  <si>
    <t>Yes</t>
  </si>
  <si>
    <t>0 - 15%</t>
  </si>
  <si>
    <t>Employee</t>
  </si>
  <si>
    <t>Psychologist</t>
  </si>
  <si>
    <t>Waiver Only</t>
  </si>
  <si>
    <t>Hourly</t>
  </si>
  <si>
    <t>No Waiting Period</t>
  </si>
  <si>
    <t>Cash</t>
  </si>
  <si>
    <t>No</t>
  </si>
  <si>
    <t>Independent provider</t>
  </si>
  <si>
    <t>Public School</t>
  </si>
  <si>
    <t>15 - 30%</t>
  </si>
  <si>
    <t>Contractor</t>
  </si>
  <si>
    <t>LISW - Independent Social Worker</t>
  </si>
  <si>
    <t>Total DD Program</t>
  </si>
  <si>
    <t>Per Case</t>
  </si>
  <si>
    <t>1 Month</t>
  </si>
  <si>
    <t>Salary</t>
  </si>
  <si>
    <t>Accrual</t>
  </si>
  <si>
    <t>Affiliation of providers</t>
  </si>
  <si>
    <t>Spec. Purpose</t>
  </si>
  <si>
    <t>30 - 45%</t>
  </si>
  <si>
    <t>Per Diem</t>
  </si>
  <si>
    <t>LPCC - Professional Clinical Mental Health Counselor</t>
  </si>
  <si>
    <t>3 Months</t>
  </si>
  <si>
    <t>In Process</t>
  </si>
  <si>
    <t>Agency</t>
  </si>
  <si>
    <t>Preschool/Other</t>
  </si>
  <si>
    <t>45 - 60%</t>
  </si>
  <si>
    <t>LPAT - Professional Art Therapist</t>
  </si>
  <si>
    <t>Per Hour</t>
  </si>
  <si>
    <t>6 Months</t>
  </si>
  <si>
    <t>60 - 75%</t>
  </si>
  <si>
    <t>LMFT - Marriage and Family Therapist</t>
  </si>
  <si>
    <t>Per Day</t>
  </si>
  <si>
    <t>12 Months</t>
  </si>
  <si>
    <t>75% +</t>
  </si>
  <si>
    <t>Mental Health Counselor</t>
  </si>
  <si>
    <t>LPC - Professional Mental Health Counselor</t>
  </si>
  <si>
    <t>LMSW - Master Social Worker</t>
  </si>
  <si>
    <t>PA - Psychologist Associate</t>
  </si>
  <si>
    <t>Academic Intern</t>
  </si>
  <si>
    <t>Master's Level Teaching License</t>
  </si>
  <si>
    <t>Physical Therapist</t>
  </si>
  <si>
    <t>Physical Therapy Asst.</t>
  </si>
  <si>
    <t>Student/ Academic Intern</t>
  </si>
  <si>
    <t>Password</t>
  </si>
  <si>
    <t>3030north</t>
  </si>
  <si>
    <t>Occupational Therapist</t>
  </si>
  <si>
    <t>Certified Occupational Therapy Asst.</t>
  </si>
  <si>
    <t>Level II Student Intern</t>
  </si>
  <si>
    <t>Speech Language Pathologist</t>
  </si>
  <si>
    <t>Clinical Fellow</t>
  </si>
  <si>
    <t>Graduate Student Intern</t>
  </si>
  <si>
    <t xml:space="preserve">Rate Study for Behavioral Health and </t>
  </si>
  <si>
    <t xml:space="preserve">Targeted Case Management Services </t>
  </si>
  <si>
    <t>Provider Survey</t>
  </si>
  <si>
    <t>– distributed by –</t>
  </si>
  <si>
    <t>3030 North Third Street, Suite 200</t>
  </si>
  <si>
    <t>Phoenix, Arizona 85012</t>
  </si>
  <si>
    <t>www.burnshealthpolicy.com/MaineBH</t>
  </si>
  <si>
    <t>– on behalf of –</t>
  </si>
  <si>
    <t>Maine Department of Health and Human Services</t>
  </si>
  <si>
    <t>December 8, 2015</t>
  </si>
  <si>
    <t>Questions? Contact Stephen Pawlowski with Burns &amp; Associates, Inc. at (602) 241-8519 or spawlowski@burnshealthpolicy.com</t>
  </si>
  <si>
    <t>Contact Information (see p. 3 of the instructions)</t>
  </si>
  <si>
    <t>Provider ID(s)</t>
  </si>
  <si>
    <t>Contact Name</t>
  </si>
  <si>
    <t>Title</t>
  </si>
  <si>
    <t>Phone</t>
  </si>
  <si>
    <t>Email</t>
  </si>
  <si>
    <t>Address</t>
  </si>
  <si>
    <t>City</t>
  </si>
  <si>
    <t>Zip Code</t>
  </si>
  <si>
    <t>Annual Revenue and MaineCare Co-Payments (see p. 3 of the instructions)</t>
  </si>
  <si>
    <t>Do not include federal benefit payments (e.g., SSI or SSDI)</t>
  </si>
  <si>
    <t>All Revenues</t>
  </si>
  <si>
    <t>Affiliate Revenues</t>
  </si>
  <si>
    <t>MaineCare Co-Payments Owed</t>
  </si>
  <si>
    <t>Co-Payments Collected</t>
  </si>
  <si>
    <t>Targeted Case Management (Sec. 13)</t>
  </si>
  <si>
    <t>Community Integration (Sec. 17)</t>
  </si>
  <si>
    <t>Community Rehabilitation Services (Sec. 17)</t>
  </si>
  <si>
    <t>Daily Living Support (Sec. 17)</t>
  </si>
  <si>
    <t>Skills Development (Sec. 17)</t>
  </si>
  <si>
    <t>Day Support Services (Sec. 17)</t>
  </si>
  <si>
    <t>Assertive Community Treatment (Sec. 17)</t>
  </si>
  <si>
    <t>Specialized Group Services (Sec. 17)</t>
  </si>
  <si>
    <t>Treatment Services (Sec. 28)</t>
  </si>
  <si>
    <t>Specialized Treatment Services (Sec. 28)</t>
  </si>
  <si>
    <t>Outpatient Services (Sec. 65)</t>
  </si>
  <si>
    <t>Intensive Outpatient Services (Sec. 65)</t>
  </si>
  <si>
    <t>Medication Management (Sec. 65)</t>
  </si>
  <si>
    <t>Children's Home &amp; Comm. Treatment (Sec. 65)</t>
  </si>
  <si>
    <t>Multi-System Therapy for Juveniles (Sec. 65)</t>
  </si>
  <si>
    <t>Children's Behavioral Health Day Treatment (Sec. 65)</t>
  </si>
  <si>
    <t>Other Services</t>
  </si>
  <si>
    <t>Total</t>
  </si>
  <si>
    <t>Administrative and Program Support Staff - Salary and Benefit Costs (see p. 4 of the instructions)</t>
  </si>
  <si>
    <t>Include only those staff who perform administrative and program support functions for your agency</t>
  </si>
  <si>
    <t>Report costs for the same 12-month period for which revenue was reported</t>
  </si>
  <si>
    <t>See the instructions for the specific benefits that should be recorded in the 'Select Benefits' column</t>
  </si>
  <si>
    <t>Line</t>
  </si>
  <si>
    <t># of Emp.</t>
  </si>
  <si>
    <t>Actual Wages</t>
  </si>
  <si>
    <t>Actual Cost of Select Benefits</t>
  </si>
  <si>
    <t>% of Cost Allocated to Section 13 Services</t>
  </si>
  <si>
    <t>% of Cost Allocated to Section 17 Services</t>
  </si>
  <si>
    <t>% of Cost Allocated to Section 28 Services</t>
  </si>
  <si>
    <t>% of Cost Allocated to Section 65 Services</t>
  </si>
  <si>
    <t>% of Cost Allocated to Other Services</t>
  </si>
  <si>
    <t>Targeted Case Management</t>
  </si>
  <si>
    <t>Community Integration</t>
  </si>
  <si>
    <t>Community Rehabilitation Svcs</t>
  </si>
  <si>
    <t>Daily Living Support</t>
  </si>
  <si>
    <t>Skills Development</t>
  </si>
  <si>
    <t>Day Support Services</t>
  </si>
  <si>
    <t>Assertive Community Treatment</t>
  </si>
  <si>
    <t>Specialized Group Services</t>
  </si>
  <si>
    <t>Treatment Services</t>
  </si>
  <si>
    <t>Specialized Treatment Services</t>
  </si>
  <si>
    <t>Outpatient Services</t>
  </si>
  <si>
    <t>Intensive Outpatient Services</t>
  </si>
  <si>
    <t>Medication Management</t>
  </si>
  <si>
    <t>Children's Home &amp; Comm. Treatment</t>
  </si>
  <si>
    <t>Multi-system Therapy for Juveniles</t>
  </si>
  <si>
    <t>Children's BH Day Treatment</t>
  </si>
  <si>
    <t>Direct Care</t>
  </si>
  <si>
    <t>Admin.</t>
  </si>
  <si>
    <t>Prog. Supp.</t>
  </si>
  <si>
    <t>Ex.</t>
  </si>
  <si>
    <t>Executive Director</t>
  </si>
  <si>
    <t>Administrative and Program Support Expenses Other Than Salary and Benefits
(see p. 6 of the instructions)</t>
  </si>
  <si>
    <t>Report costs for the 12-month period reported on the Contact Info &amp; Revenues sheet</t>
  </si>
  <si>
    <t>Category</t>
  </si>
  <si>
    <t>Total Expense</t>
  </si>
  <si>
    <t>% of Cost Allocated to Section 13 Programs</t>
  </si>
  <si>
    <t>% of Cost Allocated to Section 17 Programs</t>
  </si>
  <si>
    <t>% of Cost Allocated to Section 28 Programs</t>
  </si>
  <si>
    <t>% of Cost Allocated to Section 65 Programs</t>
  </si>
  <si>
    <t>% of Cost Allocated to Other Programs</t>
  </si>
  <si>
    <t>Facility Rent/Mortgage/Depreciation</t>
  </si>
  <si>
    <r>
      <t xml:space="preserve">Facility Janitorial/Landscaping/Repairs/Etc. </t>
    </r>
    <r>
      <rPr>
        <i/>
        <sz val="11"/>
        <color theme="1"/>
        <rFont val="Times New Roman"/>
        <family val="1"/>
      </rPr>
      <t>(not part of rent)</t>
    </r>
  </si>
  <si>
    <t>Office Equipment and Furniture</t>
  </si>
  <si>
    <r>
      <t xml:space="preserve">Depreciation </t>
    </r>
    <r>
      <rPr>
        <i/>
        <sz val="11"/>
        <color theme="1"/>
        <rFont val="Times New Roman"/>
        <family val="1"/>
      </rPr>
      <t>(exclude facilities and vehicles)</t>
    </r>
  </si>
  <si>
    <r>
      <t xml:space="preserve">Interest Expense </t>
    </r>
    <r>
      <rPr>
        <i/>
        <sz val="11"/>
        <rFont val="Times New Roman"/>
        <family val="1"/>
      </rPr>
      <t>(exclude mortgage)</t>
    </r>
  </si>
  <si>
    <t>Utilities/Telecommunications/Etc.</t>
  </si>
  <si>
    <r>
      <t xml:space="preserve">Taxes </t>
    </r>
    <r>
      <rPr>
        <i/>
        <sz val="11"/>
        <color theme="1"/>
        <rFont val="Times New Roman"/>
        <family val="1"/>
      </rPr>
      <t>(exclude payroll taxes and personal income taxes)</t>
    </r>
  </si>
  <si>
    <t>Licensing/Certification/Accreditation Fees</t>
  </si>
  <si>
    <r>
      <t xml:space="preserve">Hiring Expenses </t>
    </r>
    <r>
      <rPr>
        <i/>
        <sz val="11"/>
        <rFont val="Times New Roman"/>
        <family val="1"/>
      </rPr>
      <t>(e.g., advertising; exclude staff costs)</t>
    </r>
  </si>
  <si>
    <r>
      <t xml:space="preserve">Insurance </t>
    </r>
    <r>
      <rPr>
        <i/>
        <sz val="11"/>
        <rFont val="Times New Roman"/>
        <family val="1"/>
      </rPr>
      <t>(exclude health &amp; dental, worker's comp., auto insurance)</t>
    </r>
  </si>
  <si>
    <r>
      <t xml:space="preserve">Information Technology Expense </t>
    </r>
    <r>
      <rPr>
        <i/>
        <sz val="11"/>
        <color theme="1"/>
        <rFont val="Times New Roman"/>
        <family val="1"/>
      </rPr>
      <t>(e.g., computers and software)</t>
    </r>
  </si>
  <si>
    <t>Office Supplies</t>
  </si>
  <si>
    <t>Program Supplies</t>
  </si>
  <si>
    <r>
      <t xml:space="preserve">Training Expenses </t>
    </r>
    <r>
      <rPr>
        <i/>
        <sz val="11"/>
        <color theme="1"/>
        <rFont val="Times New Roman"/>
        <family val="1"/>
      </rPr>
      <t>(e.g., fees, materials; exclude staff costs)</t>
    </r>
  </si>
  <si>
    <t>Advertising</t>
  </si>
  <si>
    <t>Dues and Subscriptions</t>
  </si>
  <si>
    <t>Travel</t>
  </si>
  <si>
    <t>Medication, Pharmacy Co-Payments, Dental Care, etc. for Members</t>
  </si>
  <si>
    <t>Allocated Corporate Office Overhead</t>
  </si>
  <si>
    <t>[If Overhead is reported in Line 20, describe allocation methodology here]</t>
  </si>
  <si>
    <t>Other 1</t>
  </si>
  <si>
    <t>Other 2</t>
  </si>
  <si>
    <t>Other 3</t>
  </si>
  <si>
    <t>Other 4</t>
  </si>
  <si>
    <t>Direct Care Staff - Wages and Training (see p. 8 of the instructions)</t>
  </si>
  <si>
    <t>Report costs for the 12-month period ending on the date indicated on the Contact Info &amp; Revenues sheet.  List all staff who provide direct care services.</t>
  </si>
  <si>
    <t>Job Titles</t>
  </si>
  <si>
    <t>Employee/ Contractor</t>
  </si>
  <si>
    <t>Super-visor?</t>
  </si>
  <si>
    <t>If super-visor, # of staff super-vised</t>
  </si>
  <si>
    <t>Credential</t>
  </si>
  <si>
    <t>Hourly or Salary</t>
  </si>
  <si>
    <t>Total Hours Paid</t>
  </si>
  <si>
    <t># of Hours that were Overtime</t>
  </si>
  <si>
    <t>Total Wages Paid</t>
  </si>
  <si>
    <t>Average Hourly Wage</t>
  </si>
  <si>
    <t>Annual Turnover</t>
  </si>
  <si>
    <t>Staff Training Hours</t>
  </si>
  <si>
    <t>1st Year (per employee)</t>
  </si>
  <si>
    <t>Following Years (per employee)</t>
  </si>
  <si>
    <t>Direct Care Worker</t>
  </si>
  <si>
    <t>MHRT/C</t>
  </si>
  <si>
    <t>Direct Care Staff - Allocation of Work Hours (see p. 9 of the instructions)</t>
  </si>
  <si>
    <t>Section 13
Targeted Case Management</t>
  </si>
  <si>
    <t>Section 17
Community Integration</t>
  </si>
  <si>
    <t>Section 17
Community Rehabilitation Svcs</t>
  </si>
  <si>
    <t>Section 17
Daily Living Support</t>
  </si>
  <si>
    <t>Section 17
Skills Development</t>
  </si>
  <si>
    <t>Section 17
Day Support Services</t>
  </si>
  <si>
    <t>Section 17
Assertive Community Treatment</t>
  </si>
  <si>
    <t>Section 17
Specialized Group Services</t>
  </si>
  <si>
    <t>Section 28
Treatment Services</t>
  </si>
  <si>
    <t>Section 28
Specialized Treatment Services</t>
  </si>
  <si>
    <t>Section 65
Outpatient Services</t>
  </si>
  <si>
    <t>Section 65
Intensive Outpatient Services</t>
  </si>
  <si>
    <t>Section 65
Medication Management</t>
  </si>
  <si>
    <t>Section 65
Children's Home &amp; Comm. Treatment</t>
  </si>
  <si>
    <t>Section 65
Multi-system Therapy for Juveniles</t>
  </si>
  <si>
    <t>Section 65
Children's BH Day Treatment</t>
  </si>
  <si>
    <t>Fringe Benefits for Direct Care Staff (see p. 9 of the instructions)</t>
  </si>
  <si>
    <t>Factor</t>
  </si>
  <si>
    <t>Example</t>
  </si>
  <si>
    <t>Full-Time</t>
  </si>
  <si>
    <t>Part-Time</t>
  </si>
  <si>
    <t>Staffing</t>
  </si>
  <si>
    <t>How many employees who provide direct services to members does your organization currently employ?</t>
  </si>
  <si>
    <t>Holidays</t>
  </si>
  <si>
    <t>Are direct care workers eligible for holiday pay?</t>
  </si>
  <si>
    <t>If yes, what is the waiting period before direct care workers are eligible for holiday pay?</t>
  </si>
  <si>
    <t>What is the minimum number of hours per week that a direct care worker must work to be eligible for holiday pay?</t>
  </si>
  <si>
    <t>Of the direct care workers employed by your organization, how many are currently eligible for holiday pay?</t>
  </si>
  <si>
    <t>How many holidays per year do eligible direct care workers receive?</t>
  </si>
  <si>
    <t>Paid Time Off (PTO, Vacation and Sick Time)</t>
  </si>
  <si>
    <t>Are direct care workers eligible to receive paid time off, other than holidays?</t>
  </si>
  <si>
    <t>If yes, what is the waiting period before staff are eligible for PTO?</t>
  </si>
  <si>
    <t>What is the minimum number of hours per week that a direct care worker must work to be eligible for PTO?</t>
  </si>
  <si>
    <t>Of the direct care workers employed by your organization, how many are currently eligible for PTO?</t>
  </si>
  <si>
    <t>What is the average number of PTO days that an eligible direct care worker receives per year?</t>
  </si>
  <si>
    <t>Health Insurance</t>
  </si>
  <si>
    <t>Are direct care workers eligible to receive health insurance through your organization?</t>
  </si>
  <si>
    <t>If yes, what is the waiting period before staff are eligible for health insurance?</t>
  </si>
  <si>
    <t>What is the minimum number of hours per week that a direct care worker must work to be eligible for health insurance?</t>
  </si>
  <si>
    <t>Of the direct care workers employed by your organization, how many are currently eligible for health insurance?</t>
  </si>
  <si>
    <t>How many direct care workers currently receive health insurance from your organization?</t>
  </si>
  <si>
    <t>What was your organization's total contribution to health insurance costs for direct care workers in its 12-month reporting period?</t>
  </si>
  <si>
    <t>Other Benefits</t>
  </si>
  <si>
    <t>Does your organization contribute to any other benefits for direct care workers</t>
  </si>
  <si>
    <t>[If yes, specify the benefit(s) here]</t>
  </si>
  <si>
    <t>What is the waiting period before direct care workers are eligible for these benefits?</t>
  </si>
  <si>
    <t>-</t>
  </si>
  <si>
    <t>What is the minimum number of hours per week that a direct care worker must work to be eligible for these benefits?</t>
  </si>
  <si>
    <t>Of the direct care workers employed by your organization, how many are currently eligible for these benefits?</t>
  </si>
  <si>
    <t>How many direct care workers currently receive these benefits from your organization?</t>
  </si>
  <si>
    <t>What was your organization's cost for providing these benefits during its 12-month reporting period?</t>
  </si>
  <si>
    <t>State Unemployment Insurance and Workers' Compensation</t>
  </si>
  <si>
    <t>If your organization makes Maine state unemployment insurance payments based on a percentage of wages, what is your agency's state unemployment insurance tax rate for 2015?</t>
  </si>
  <si>
    <t>If your organization pays actual costs ("payments in lieu of contributions") of state unemployment insurance benefits claimed by former employees, what was your organization's total UI payments in 2014?</t>
  </si>
  <si>
    <t>What is your workers' compensation cost for direct care staff under your 2015 policy (per $100 in wages paid)?</t>
  </si>
  <si>
    <t>Targeted Case Management - Productivity and Other Factors (see p. 12 of the instructions)</t>
  </si>
  <si>
    <t>DD Adult</t>
  </si>
  <si>
    <t>Subs. Abuse Adult</t>
  </si>
  <si>
    <t>HIV Adult</t>
  </si>
  <si>
    <t>Homeless Adult</t>
  </si>
  <si>
    <t>DD Child</t>
  </si>
  <si>
    <t>Behavioral Health Dis. Child</t>
  </si>
  <si>
    <t>Chronic Medical Child</t>
  </si>
  <si>
    <t>Agency Caseload and Service Design</t>
  </si>
  <si>
    <t>Number of members receiving Targeted Case Management from your organization</t>
  </si>
  <si>
    <t>Average caseload of a case manager (for a full-time equivalent staff person)</t>
  </si>
  <si>
    <t>Staffing Pattern for a 'typical' week for a case manager.  Input the number of hours per week for the following:</t>
  </si>
  <si>
    <t>Total hours worked and paid for in a week</t>
  </si>
  <si>
    <t>Providing billable Targeted Case Management or other billable services</t>
  </si>
  <si>
    <t>Time 'lost' due to rounding requirements</t>
  </si>
  <si>
    <t>Time 'lost' due to missed appointments</t>
  </si>
  <si>
    <t>Transporting members</t>
  </si>
  <si>
    <t>Travel time between members</t>
  </si>
  <si>
    <t>Providing non-billable 'after-care' (e.g., follow-up support after a member is no longer receiving TCM)</t>
  </si>
  <si>
    <t>APS Healthcare reporting</t>
  </si>
  <si>
    <t>Other recordkeeping (do not include documentation during the course of service provision)</t>
  </si>
  <si>
    <t>'Employer time' (e.g. receiving one-on-one supervision, participating in staff meetings, etc.)</t>
  </si>
  <si>
    <t>Other activities [type description here]</t>
  </si>
  <si>
    <t>Total miles driven per week per case manager for travel between members and transporting members</t>
  </si>
  <si>
    <t>Community Integration - Productivity and Other Factors (see p. 14 of the instructions)</t>
  </si>
  <si>
    <t>Input</t>
  </si>
  <si>
    <t>Number of members receiving Community Integration from your organization</t>
  </si>
  <si>
    <t>Average Community Integration caseload of a MHRT/C (for a full-time equivalent staff person)</t>
  </si>
  <si>
    <t>Staffing Pattern for a 'typical' week for a MHRT/C.  Input the number of hours per week for the following:</t>
  </si>
  <si>
    <t>Providing billable Community Integration or other billable services</t>
  </si>
  <si>
    <t>Total miles driven per week per MHRT/C for travel between members and transporting members</t>
  </si>
  <si>
    <t>Community Rehabilitation Services - Productivity and Other Factors (see p. 16 of the instructions)</t>
  </si>
  <si>
    <t>MHRT/C Input</t>
  </si>
  <si>
    <t>MHRT 1 Input</t>
  </si>
  <si>
    <t>Number of members receiving Community Rehabilitation Services from your organization</t>
  </si>
  <si>
    <t>Number of MHRT/C's and MHRT 1's involved in the Community Rehabilitation Services program</t>
  </si>
  <si>
    <t>Average hours per week per MHRT/C and MHRT 1 associated with the Community Rehab. Svcs. program</t>
  </si>
  <si>
    <t>Total MHRT/C and MHRT 1 staff hours per week for the program [Line 2 * Line 3]</t>
  </si>
  <si>
    <t>Allocated MHRT/C and MHRT 1 staff hours per member per week [Line 4 divided by Line 1]</t>
  </si>
  <si>
    <t>As applicable, average weekly on-call payments (separate from wages paid for hours reported on Line 3)</t>
  </si>
  <si>
    <t>Percent of cases in a member's own home</t>
  </si>
  <si>
    <t>Percent of cases in an agency owned or leased home</t>
  </si>
  <si>
    <t>Staffing Pattern for a 'typical' week for a MHRT/C and MHRT 1.  Input the number of hours per week for the following:</t>
  </si>
  <si>
    <t>Providing covered Community Rehabilitation Services activities or other billable services</t>
  </si>
  <si>
    <t>Total miles driven per week per MHRT/C and MHRT 1 for travel between members and transporting members</t>
  </si>
  <si>
    <t>Daily Living Support Services - Productivity and Other Factors (see p. 18 of the instructions)</t>
  </si>
  <si>
    <t>Number of members receiving Daily Living Support Services from your organization</t>
  </si>
  <si>
    <t>Average number of face-to-face Daily Living Support Services member visits per week per direct care worker</t>
  </si>
  <si>
    <t>Average length in hours of a Daily Living Support Services member visit</t>
  </si>
  <si>
    <t>Staffing Pattern for a 'typical' month for a direct care worker.  Input the number of hours per week for the following:</t>
  </si>
  <si>
    <t>Providing billable Daily Living Support Services [Line 2 * Line 3]</t>
  </si>
  <si>
    <t>Providing other billable services</t>
  </si>
  <si>
    <t>Participating in ISP/Plan of Care meetings</t>
  </si>
  <si>
    <t>Participating in member assessments</t>
  </si>
  <si>
    <t>Travel between members</t>
  </si>
  <si>
    <t>Total miles driven per week per direct care worker for travel between members and transporting members</t>
  </si>
  <si>
    <t>Skills Development Services - Productivity and Other Factors (see p. 20 of the instructions)</t>
  </si>
  <si>
    <t>Number of members receiving Skills Development Services from your organization</t>
  </si>
  <si>
    <t>Average number of face-to-face Skills Development Services member visits per week per direct care worker</t>
  </si>
  <si>
    <t>Average length in hours of a Skills Development Services member visit</t>
  </si>
  <si>
    <t>Staffing Pattern for a 'typical' week for a direct care worker.  Input the number of hours per week for the following:</t>
  </si>
  <si>
    <t>Providing billable Skills Development services</t>
  </si>
  <si>
    <t>Day Support Services - Productivity and Other Factors (see p. 22 of the instructions)</t>
  </si>
  <si>
    <t>Agency Caseload</t>
  </si>
  <si>
    <t>Number of members receiving Day Support services from your organization</t>
  </si>
  <si>
    <t>Percent of hours billed for groups with a ratio of three or fewer members per direct care worker</t>
  </si>
  <si>
    <t>Percent of hours billed for groups with a ratio of more than three but five or fewer members per direct care worker</t>
  </si>
  <si>
    <t>Percent of hours billed for groups with a ratio of more than five but seven or fewer members per direct care worker</t>
  </si>
  <si>
    <t>Percent of hours billed for groups with a ratio of more than seven members per direct care worker</t>
  </si>
  <si>
    <t>Providing Day Support services</t>
  </si>
  <si>
    <t>Program preparation/ set-up/ clean-up</t>
  </si>
  <si>
    <t>Day Support Services - Location Detail (see p. 24 of the instructions)</t>
  </si>
  <si>
    <t>Input - Location #1</t>
  </si>
  <si>
    <t>Input - Location #2</t>
  </si>
  <si>
    <t>Input - Location #3</t>
  </si>
  <si>
    <t>Input - Location #4</t>
  </si>
  <si>
    <t>Input - Location #5</t>
  </si>
  <si>
    <t>Input - Location #6</t>
  </si>
  <si>
    <t>Location</t>
  </si>
  <si>
    <t>Portland</t>
  </si>
  <si>
    <t>Staffing and Attendance</t>
  </si>
  <si>
    <t>Number of direct care staff providing Day Support Services at this location</t>
  </si>
  <si>
    <t>Average number of weekly work hours per direct care staff person</t>
  </si>
  <si>
    <t>Total direct care staff hours per week [Line 3 * Line 4]</t>
  </si>
  <si>
    <t>Average number of members attending per week</t>
  </si>
  <si>
    <t>Average number of scheduled hours per week for a typical member</t>
  </si>
  <si>
    <t>Average number of attendance hours per week for a typical member</t>
  </si>
  <si>
    <t>Average attendance rate [Line 8 divided by Line 7]</t>
  </si>
  <si>
    <t>Average group size per staff person [(Line 6 * Line 8) divided by Line 5]</t>
  </si>
  <si>
    <t>Facility and Transportation</t>
  </si>
  <si>
    <t>Approximate square footage of program space</t>
  </si>
  <si>
    <t>Approximate operating cost per square foot (rent, maintenance, utilities, etc.)</t>
  </si>
  <si>
    <t>Does the location offer transportation?</t>
  </si>
  <si>
    <t>If yes on Line 13, average program-related mileage per week</t>
  </si>
  <si>
    <t>Assertive Community Treatment Caseloads and Supports (see p. 25 of the instructions)</t>
  </si>
  <si>
    <t>Calc. Caseload</t>
  </si>
  <si>
    <t>Number of members receiving ACT services from your organization</t>
  </si>
  <si>
    <t>Number of full-time equivalent psychiatrists, psychiatric and mental health clinical nurse specialists, and psychiatric and mental health nurse practitioners providing ACT services</t>
  </si>
  <si>
    <t>Number of full-time equivalent registered nurses providing ACT services</t>
  </si>
  <si>
    <t>Number of full-time equivalent certified rehab. counselors and employment specialists providing ACT services</t>
  </si>
  <si>
    <t>Number of full-time equivalent certified intentional peer support specialists providing ACT services</t>
  </si>
  <si>
    <t>Number of full-time equivalent substance abuse counselors providing ACT services</t>
  </si>
  <si>
    <t>Number of full-time equivalent licensed occupational therapists providing ACT services</t>
  </si>
  <si>
    <t>Number of full-time equivalent MHRT/C's providing ACT services</t>
  </si>
  <si>
    <t>Number of full-time equivalent psychologists providing ACT services</t>
  </si>
  <si>
    <t>Number of full-time licensed clinical social workers and licensed clinical prof. counselors providing ACT services</t>
  </si>
  <si>
    <t>Support Provided to Members</t>
  </si>
  <si>
    <t>Percent of days that your agency is unable to bill due to not meeting minimum service requirements</t>
  </si>
  <si>
    <t>Total miles driven per week for all staff listed on Lines 2 through 10 related to ACT services</t>
  </si>
  <si>
    <t>Specialized Group Services - Productivity and Other Factors (see p. 26 of the instructions)</t>
  </si>
  <si>
    <t>WRAP Input</t>
  </si>
  <si>
    <t>Recovery Workbook Input</t>
  </si>
  <si>
    <t>TREM Input</t>
  </si>
  <si>
    <t>DBT Input</t>
  </si>
  <si>
    <t>Number of members who received Specialized Group services from your organization last year</t>
  </si>
  <si>
    <t>Typical number of members per session</t>
  </si>
  <si>
    <t>Percent of members that complete the series of sessions</t>
  </si>
  <si>
    <t>Providing Specialized Group services</t>
  </si>
  <si>
    <t>Treatment Services - Productivity and Other Factors (see p. 28 of the instructions)</t>
  </si>
  <si>
    <t>Facility Input</t>
  </si>
  <si>
    <t>Home/ Commun. ONLY Input</t>
  </si>
  <si>
    <t>School-Based</t>
  </si>
  <si>
    <t>Preschool/ Other</t>
  </si>
  <si>
    <t>Number of members receiving Treatment services from your organization</t>
  </si>
  <si>
    <t>Service Design</t>
  </si>
  <si>
    <t>Percentage of hours that a member typically spends in the community</t>
  </si>
  <si>
    <t>Providing Treatment services</t>
  </si>
  <si>
    <t>Participating in IEP, ISP, and Plan of Care meetings</t>
  </si>
  <si>
    <t>Travel time</t>
  </si>
  <si>
    <t>Recordkeeping (do not include documentation during the course of service provision or for formal assessments)</t>
  </si>
  <si>
    <t>Specialized Treatment Services - Productivity and Other Factors (see p. 30 of the instructions)</t>
  </si>
  <si>
    <t>Number of members receiving Specialized Treatment Services from your organization</t>
  </si>
  <si>
    <t>Providing Specialized Treatment Services</t>
  </si>
  <si>
    <t>Staffing Pattern for a 'typical' week for a board certified behavior analyst support the program.  Input the number of hours per week for the following:</t>
  </si>
  <si>
    <t>Providing billable services</t>
  </si>
  <si>
    <t>Conducting comprehensive assessments</t>
  </si>
  <si>
    <t>Treatment planning</t>
  </si>
  <si>
    <t>Case reviews</t>
  </si>
  <si>
    <t>Home visits</t>
  </si>
  <si>
    <t>Treatment Services - Location Detail (see p. 33 of the instructions)</t>
  </si>
  <si>
    <t>Number of days per year the facility is open and providing services</t>
  </si>
  <si>
    <t>Average number of hours per day the facility is open to provide services</t>
  </si>
  <si>
    <t>Staffing and Attendance - Treatment Services</t>
  </si>
  <si>
    <t>Number of direct care staff providing Treatment Services at this location</t>
  </si>
  <si>
    <t>Total direct care staff hours per week [Line 5 * Line 6]</t>
  </si>
  <si>
    <t>Average number of members receiving Treatment Services per week</t>
  </si>
  <si>
    <t>Average attendance rate [Line 10 divided by Line 9]</t>
  </si>
  <si>
    <t>Staffing and Attendance - Specialized Treatment Services</t>
  </si>
  <si>
    <t>No. of direct care staff providing Specialized Treatment Svcs. at this location</t>
  </si>
  <si>
    <t>Total direct care staff hours per week [Line 12 * Line 13]</t>
  </si>
  <si>
    <t>Number of board certified behavior analysts at this location</t>
  </si>
  <si>
    <t>Average number of weekly work hours per BCBA</t>
  </si>
  <si>
    <t>Total BCBA hours per week [Line 15 * Line 16]</t>
  </si>
  <si>
    <t>Average number of members receiving Specialized Treatment Svcs. per week</t>
  </si>
  <si>
    <t>Average attendance rate [Line 20 divided by Line 19]</t>
  </si>
  <si>
    <t>If yes on Line 24, average program-related mileage per week</t>
  </si>
  <si>
    <t>Outpatient Services (Comprehensive Assessment and Therapy) - Productivity and Other Factors (see p. 35 of the instructions)</t>
  </si>
  <si>
    <t>Office Input</t>
  </si>
  <si>
    <t>School Input</t>
  </si>
  <si>
    <t>Commun. Input</t>
  </si>
  <si>
    <t>Adult</t>
  </si>
  <si>
    <t>Child</t>
  </si>
  <si>
    <t>Number of members receiving Outpatient Services from your organization</t>
  </si>
  <si>
    <t>Average length in hours of a member's session</t>
  </si>
  <si>
    <t>Average number of hours to complete a Comprehensive Assessment</t>
  </si>
  <si>
    <t>Approximate square footage of office space</t>
  </si>
  <si>
    <t>Approximate operating cost per square foot (including rent)</t>
  </si>
  <si>
    <t>Outpatient Groups</t>
  </si>
  <si>
    <t>For group services, typical attendance rate</t>
  </si>
  <si>
    <t>Providing Outpatient Services</t>
  </si>
  <si>
    <r>
      <t xml:space="preserve">Court preparation and testimony </t>
    </r>
    <r>
      <rPr>
        <i/>
        <sz val="11"/>
        <rFont val="Times New Roman"/>
        <family val="1"/>
      </rPr>
      <t>(non-billable)</t>
    </r>
  </si>
  <si>
    <t>Total miles driven per week per direct care worker to travel between member visits</t>
  </si>
  <si>
    <t>Adult Input</t>
  </si>
  <si>
    <t>Child Input</t>
  </si>
  <si>
    <t>Number of members receiving Intensive Outpatient services from your organization</t>
  </si>
  <si>
    <t>Average number of days per week that a typical member receives services</t>
  </si>
  <si>
    <t>Average number of hours per day that a typical member receives services</t>
  </si>
  <si>
    <t>Providing Intensive Outpatient Services</t>
  </si>
  <si>
    <t>Participating in IEP/ISP/Plan of Care meetings</t>
  </si>
  <si>
    <t>Number of members receiving Medication Management services from your organization</t>
  </si>
  <si>
    <t>Average number of face-to-face Medication Management member visits per week per direct care worker</t>
  </si>
  <si>
    <t>Average length in hours of a Medication Management member visit</t>
  </si>
  <si>
    <t>Providing direct Medication Management services [Line 2 * Line 3]</t>
  </si>
  <si>
    <t>Conduct and score assessments</t>
  </si>
  <si>
    <t>Authorizing medication</t>
  </si>
  <si>
    <t>Lab monitoring and tracking</t>
  </si>
  <si>
    <t>Providing ongoing consultation to members' primary care physicians</t>
  </si>
  <si>
    <t>Recordkeeping (do not include documentation during the course of service provision)</t>
  </si>
  <si>
    <t>Bachelor's Degree</t>
  </si>
  <si>
    <t>Master's Degree</t>
  </si>
  <si>
    <t>Number of members receiving Children's Home and Community Based Treatment from your organization</t>
  </si>
  <si>
    <t>Typical caseload (number of members per direct care worker)</t>
  </si>
  <si>
    <t>Average number of hours per week that a typical member receives services</t>
  </si>
  <si>
    <t>Providing Children's Home and Community Based Treatment services</t>
  </si>
  <si>
    <t>Participating in IEP, ISP, Plan of Care, family team, and wrap around meetings</t>
  </si>
  <si>
    <t>Receiving/providing supervision time</t>
  </si>
  <si>
    <t>Treatment planning and preparation</t>
  </si>
  <si>
    <t>MST</t>
  </si>
  <si>
    <t>MST-PSB</t>
  </si>
  <si>
    <t>Number of members receiving Multi-System Therapy for Juveniles from your organization</t>
  </si>
  <si>
    <t>Providing Multi-System Therapy for Juveniles services</t>
  </si>
  <si>
    <t>Public School/Special Purpose School</t>
  </si>
  <si>
    <t>BHP</t>
  </si>
  <si>
    <t>BCBA</t>
  </si>
  <si>
    <t>Number of members receiving Children's Behavioral Health Day Treatment from your organization</t>
  </si>
  <si>
    <t>Staffing Pattern for a 'typical' week for a DSP.  Input the number of hours per week for the following:</t>
  </si>
  <si>
    <t>Providing Children's Behavioral Health Day Treatment</t>
  </si>
  <si>
    <t>Providing consultative services</t>
  </si>
  <si>
    <t>Children's Behavioral Health Day Treatment - Productivity and Other Factors (see p. 47 of the instructions)</t>
  </si>
  <si>
    <t>Indicate if location is Public School/Special Purpose or Preschool/Other</t>
  </si>
  <si>
    <t>Total direct care staff hours per week [Line 6 * Line 7]</t>
  </si>
  <si>
    <t>Average attendance rate [Line 11 divided by Line 10]</t>
  </si>
  <si>
    <t>If yes on Line 15, average program-related mileage per week</t>
  </si>
  <si>
    <t>Average number of hours per month of  'service' provided to a member</t>
  </si>
  <si>
    <t>Consulting - Legal/Accounting/Etc.</t>
  </si>
  <si>
    <t>Outpatient/Substance Abuse Treatment Groups</t>
  </si>
  <si>
    <t>Outpatient/Substance Abuse Treatment (Sec. 65)</t>
  </si>
  <si>
    <t>Outpatient/Substance Abuse Treatment</t>
  </si>
  <si>
    <t>Section 65
Outpatient/Substance Abuse Treatment</t>
  </si>
  <si>
    <t>Number of members receiving Outpatient/Substance Abuse Services from your organization</t>
  </si>
  <si>
    <t>Providing Outpatient/Substance Abuse Services</t>
  </si>
  <si>
    <t>Outpatient/Substance Abuse Services - Productivity and Other Factors (see p. 37 of the instructions)</t>
  </si>
  <si>
    <t>Intensive Outpatient Services - Productivity and Other Factors (see p. 39 of the instructions)</t>
  </si>
  <si>
    <t>Medication Management - Productivity and Other Factors (see p. 41 of the instructions)</t>
  </si>
  <si>
    <t>Children's Home and Community Based Treatment - Productivity and Other Factors (see p. 43 of the instructions)</t>
  </si>
  <si>
    <t>Multi-System Therapy for Juveniles - Productivity and Other Factors (see p. 45 of the instructions)</t>
  </si>
  <si>
    <t>Children's Behavioral Health Day Treatment - Productivity and Other Factors (see p. 49 of the instructions)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</si>
</sst>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&lt;=9999999]###\-####;\(###\)\ ###\-####"/>
    <numFmt numFmtId="165" formatCode="&quot;$&quot;#,##0"/>
    <numFmt numFmtId="166" formatCode="#,##0.0"/>
    <numFmt numFmtId="167" formatCode="&quot;$&quot;#,##0.00"/>
    <numFmt numFmtId="168" formatCode="00000"/>
    <numFmt numFmtId="169" formatCode="0.0%"/>
    <numFmt numFmtId="170" formatCode="0.0"/>
  </numFmts>
  <fonts count="18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sz val="20"/>
      <name val="Times New Roman"/>
      <family val="1"/>
    </font>
    <font>
      <b/>
      <sz val="24"/>
      <name val="Times New Roman"/>
      <family val="1"/>
    </font>
    <font>
      <sz val="16"/>
      <name val="Times New Roman"/>
      <family val="1"/>
    </font>
    <font>
      <sz val="18"/>
      <name val="Times New Roman"/>
      <family val="1"/>
    </font>
    <font>
      <sz val="12"/>
      <name val="Georgia"/>
      <family val="1"/>
    </font>
    <font>
      <sz val="12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color theme="1"/>
      <name val="Times New Roman"/>
      <family val="2"/>
    </font>
  </fonts>
  <fills count="1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lightUp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lightUp">
        <bgColor auto="1"/>
      </patternFill>
    </fill>
    <fill>
      <patternFill patternType="lightUp">
        <bgColor theme="0"/>
      </patternFill>
    </fill>
    <fill>
      <patternFill patternType="solid">
        <fgColor theme="6" tint="0.79998168889431442"/>
        <bgColor indexed="64"/>
      </patternFill>
    </fill>
    <fill>
      <patternFill patternType="lightUp">
        <bgColor theme="0" tint="-0.249977111117893"/>
      </patternFill>
    </fill>
    <fill>
      <patternFill patternType="solid">
        <fgColor indexed="22"/>
        <bgColor indexed="64"/>
      </patternFill>
    </fill>
    <fill>
      <patternFill patternType="lightUp">
        <bgColor theme="0" tint="-0.24994659260841701"/>
      </patternFill>
    </fill>
  </fills>
  <borders count="1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17" fillId="0" borderId="0" applyFont="0" applyFill="0" applyBorder="0" applyAlignment="0" applyProtection="0"/>
  </cellStyleXfs>
  <cellXfs count="611">
    <xf numFmtId="0" fontId="0" fillId="0" borderId="0" xfId="0"/>
    <xf numFmtId="0" fontId="3" fillId="0" borderId="0" xfId="0" applyFont="1"/>
    <xf numFmtId="0" fontId="3" fillId="2" borderId="0" xfId="0" applyFont="1" applyFill="1"/>
    <xf numFmtId="0" fontId="3" fillId="3" borderId="1" xfId="2" applyFont="1" applyFill="1" applyBorder="1" applyAlignment="1">
      <alignment horizontal="center"/>
    </xf>
    <xf numFmtId="0" fontId="3" fillId="3" borderId="0" xfId="2" applyFont="1" applyFill="1"/>
    <xf numFmtId="0" fontId="4" fillId="3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/>
    </xf>
    <xf numFmtId="0" fontId="3" fillId="3" borderId="2" xfId="2" applyFont="1" applyFill="1" applyBorder="1" applyAlignment="1">
      <alignment horizontal="center"/>
    </xf>
    <xf numFmtId="0" fontId="5" fillId="3" borderId="2" xfId="3" applyFont="1" applyFill="1" applyBorder="1" applyAlignment="1" applyProtection="1">
      <alignment horizontal="center"/>
    </xf>
    <xf numFmtId="0" fontId="3" fillId="3" borderId="3" xfId="2" applyFont="1" applyFill="1" applyBorder="1" applyAlignment="1">
      <alignment horizontal="center"/>
    </xf>
    <xf numFmtId="0" fontId="3" fillId="3" borderId="0" xfId="2" applyFont="1" applyFill="1" applyAlignment="1">
      <alignment horizontal="center"/>
    </xf>
    <xf numFmtId="0" fontId="6" fillId="3" borderId="0" xfId="3" applyFont="1" applyFill="1" applyAlignment="1" applyProtection="1">
      <alignment horizontal="center"/>
    </xf>
    <xf numFmtId="0" fontId="3" fillId="3" borderId="0" xfId="3" applyFont="1" applyFill="1" applyProtection="1"/>
    <xf numFmtId="0" fontId="7" fillId="3" borderId="0" xfId="3" applyFont="1" applyFill="1" applyBorder="1" applyProtection="1"/>
    <xf numFmtId="0" fontId="3" fillId="3" borderId="0" xfId="3" applyFont="1" applyFill="1" applyBorder="1" applyProtection="1"/>
    <xf numFmtId="0" fontId="8" fillId="3" borderId="0" xfId="0" applyFont="1" applyFill="1" applyBorder="1" applyAlignment="1">
      <alignment horizontal="left" vertical="center" indent="27"/>
    </xf>
    <xf numFmtId="0" fontId="8" fillId="3" borderId="0" xfId="0" applyFont="1" applyFill="1" applyAlignment="1">
      <alignment horizontal="left" vertical="center" indent="27"/>
    </xf>
    <xf numFmtId="0" fontId="8" fillId="3" borderId="0" xfId="0" applyFont="1" applyFill="1" applyAlignment="1">
      <alignment horizontal="left" indent="27"/>
    </xf>
    <xf numFmtId="0" fontId="6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49" fontId="7" fillId="3" borderId="0" xfId="3" applyNumberFormat="1" applyFont="1" applyFill="1" applyAlignment="1" applyProtection="1">
      <alignment horizontal="center"/>
    </xf>
    <xf numFmtId="0" fontId="9" fillId="3" borderId="0" xfId="3" applyFont="1" applyFill="1" applyProtection="1"/>
    <xf numFmtId="0" fontId="10" fillId="3" borderId="0" xfId="4" applyFont="1" applyFill="1" applyAlignment="1" applyProtection="1">
      <alignment vertical="top"/>
    </xf>
    <xf numFmtId="0" fontId="10" fillId="3" borderId="0" xfId="4" applyFont="1" applyFill="1" applyAlignment="1" applyProtection="1">
      <alignment horizontal="left" vertical="top"/>
    </xf>
    <xf numFmtId="164" fontId="10" fillId="3" borderId="0" xfId="4" applyNumberFormat="1" applyFont="1" applyFill="1" applyAlignment="1" applyProtection="1">
      <alignment vertical="top"/>
    </xf>
    <xf numFmtId="0" fontId="10" fillId="0" borderId="0" xfId="4" applyFont="1" applyFill="1" applyAlignment="1" applyProtection="1">
      <alignment vertical="top"/>
    </xf>
    <xf numFmtId="0" fontId="11" fillId="3" borderId="0" xfId="4" applyFont="1" applyFill="1" applyAlignment="1" applyProtection="1">
      <alignment horizontal="center" vertical="top"/>
    </xf>
    <xf numFmtId="0" fontId="12" fillId="3" borderId="0" xfId="4" applyFont="1" applyFill="1" applyAlignment="1" applyProtection="1">
      <alignment vertical="top"/>
    </xf>
    <xf numFmtId="0" fontId="11" fillId="3" borderId="0" xfId="4" applyFont="1" applyFill="1" applyAlignment="1" applyProtection="1">
      <alignment horizontal="center" vertical="top" wrapText="1"/>
    </xf>
    <xf numFmtId="165" fontId="10" fillId="3" borderId="0" xfId="4" applyNumberFormat="1" applyFont="1" applyFill="1" applyAlignment="1" applyProtection="1">
      <alignment horizontal="center" vertical="top"/>
    </xf>
    <xf numFmtId="165" fontId="10" fillId="5" borderId="10" xfId="4" applyNumberFormat="1" applyFont="1" applyFill="1" applyBorder="1" applyAlignment="1" applyProtection="1">
      <alignment horizontal="center" vertical="top"/>
    </xf>
    <xf numFmtId="165" fontId="10" fillId="5" borderId="10" xfId="4" applyNumberFormat="1" applyFont="1" applyFill="1" applyBorder="1" applyAlignment="1" applyProtection="1">
      <alignment vertical="top"/>
    </xf>
    <xf numFmtId="0" fontId="11" fillId="3" borderId="0" xfId="4" applyFont="1" applyFill="1" applyAlignment="1" applyProtection="1">
      <alignment vertical="top"/>
    </xf>
    <xf numFmtId="165" fontId="11" fillId="6" borderId="10" xfId="4" applyNumberFormat="1" applyFont="1" applyFill="1" applyBorder="1" applyAlignment="1" applyProtection="1">
      <alignment horizontal="center" vertical="top"/>
    </xf>
    <xf numFmtId="0" fontId="13" fillId="6" borderId="0" xfId="0" applyFont="1" applyFill="1" applyBorder="1" applyAlignment="1" applyProtection="1">
      <alignment vertical="top"/>
    </xf>
    <xf numFmtId="166" fontId="10" fillId="3" borderId="0" xfId="4" applyNumberFormat="1" applyFont="1" applyFill="1" applyAlignment="1" applyProtection="1">
      <alignment horizontal="center" vertical="top"/>
    </xf>
    <xf numFmtId="9" fontId="10" fillId="3" borderId="0" xfId="4" applyNumberFormat="1" applyFont="1" applyFill="1" applyAlignment="1" applyProtection="1">
      <alignment horizontal="center" vertical="top"/>
    </xf>
    <xf numFmtId="166" fontId="11" fillId="3" borderId="0" xfId="4" applyNumberFormat="1" applyFont="1" applyFill="1" applyAlignment="1" applyProtection="1">
      <alignment horizontal="center" vertical="top"/>
    </xf>
    <xf numFmtId="9" fontId="10" fillId="3" borderId="0" xfId="4" applyNumberFormat="1" applyFont="1" applyFill="1" applyAlignment="1" applyProtection="1">
      <alignment horizontal="center" vertical="top" wrapText="1"/>
    </xf>
    <xf numFmtId="0" fontId="10" fillId="3" borderId="0" xfId="4" applyFont="1" applyFill="1" applyAlignment="1" applyProtection="1">
      <alignment vertical="top" wrapText="1"/>
    </xf>
    <xf numFmtId="9" fontId="11" fillId="3" borderId="34" xfId="4" applyNumberFormat="1" applyFont="1" applyFill="1" applyBorder="1" applyAlignment="1" applyProtection="1">
      <alignment horizontal="center" vertical="top" wrapText="1"/>
    </xf>
    <xf numFmtId="9" fontId="11" fillId="3" borderId="35" xfId="4" applyNumberFormat="1" applyFont="1" applyFill="1" applyBorder="1" applyAlignment="1" applyProtection="1">
      <alignment horizontal="center" vertical="top" wrapText="1"/>
    </xf>
    <xf numFmtId="9" fontId="11" fillId="3" borderId="36" xfId="4" applyNumberFormat="1" applyFont="1" applyFill="1" applyBorder="1" applyAlignment="1" applyProtection="1">
      <alignment horizontal="center" vertical="top" wrapText="1"/>
    </xf>
    <xf numFmtId="9" fontId="11" fillId="3" borderId="37" xfId="4" applyNumberFormat="1" applyFont="1" applyFill="1" applyBorder="1" applyAlignment="1" applyProtection="1">
      <alignment horizontal="center" vertical="top" wrapText="1"/>
    </xf>
    <xf numFmtId="9" fontId="11" fillId="3" borderId="32" xfId="4" applyNumberFormat="1" applyFont="1" applyFill="1" applyBorder="1" applyAlignment="1" applyProtection="1">
      <alignment horizontal="center" vertical="top" wrapText="1"/>
    </xf>
    <xf numFmtId="9" fontId="11" fillId="3" borderId="38" xfId="4" applyNumberFormat="1" applyFont="1" applyFill="1" applyBorder="1" applyAlignment="1" applyProtection="1">
      <alignment horizontal="center" vertical="top" wrapText="1"/>
    </xf>
    <xf numFmtId="9" fontId="11" fillId="3" borderId="39" xfId="4" applyNumberFormat="1" applyFont="1" applyFill="1" applyBorder="1" applyAlignment="1" applyProtection="1">
      <alignment horizontal="center" vertical="top" wrapText="1"/>
    </xf>
    <xf numFmtId="9" fontId="11" fillId="3" borderId="40" xfId="4" applyNumberFormat="1" applyFont="1" applyFill="1" applyBorder="1" applyAlignment="1" applyProtection="1">
      <alignment horizontal="center" vertical="top" wrapText="1"/>
    </xf>
    <xf numFmtId="0" fontId="10" fillId="7" borderId="41" xfId="4" applyFont="1" applyFill="1" applyBorder="1" applyAlignment="1" applyProtection="1">
      <alignment horizontal="center" vertical="top"/>
    </xf>
    <xf numFmtId="0" fontId="10" fillId="7" borderId="42" xfId="4" applyFont="1" applyFill="1" applyBorder="1" applyAlignment="1" applyProtection="1">
      <alignment vertical="top"/>
    </xf>
    <xf numFmtId="166" fontId="10" fillId="7" borderId="42" xfId="4" applyNumberFormat="1" applyFont="1" applyFill="1" applyBorder="1" applyAlignment="1" applyProtection="1">
      <alignment horizontal="center" vertical="top"/>
    </xf>
    <xf numFmtId="165" fontId="10" fillId="7" borderId="42" xfId="4" applyNumberFormat="1" applyFont="1" applyFill="1" applyBorder="1" applyAlignment="1" applyProtection="1">
      <alignment horizontal="center" vertical="top"/>
    </xf>
    <xf numFmtId="9" fontId="10" fillId="7" borderId="43" xfId="4" applyNumberFormat="1" applyFont="1" applyFill="1" applyBorder="1" applyAlignment="1" applyProtection="1">
      <alignment horizontal="center" vertical="top"/>
    </xf>
    <xf numFmtId="9" fontId="10" fillId="7" borderId="42" xfId="4" applyNumberFormat="1" applyFont="1" applyFill="1" applyBorder="1" applyAlignment="1" applyProtection="1">
      <alignment horizontal="center" vertical="top"/>
    </xf>
    <xf numFmtId="9" fontId="10" fillId="7" borderId="44" xfId="4" applyNumberFormat="1" applyFont="1" applyFill="1" applyBorder="1" applyAlignment="1" applyProtection="1">
      <alignment horizontal="center" vertical="top"/>
    </xf>
    <xf numFmtId="9" fontId="10" fillId="7" borderId="45" xfId="4" applyNumberFormat="1" applyFont="1" applyFill="1" applyBorder="1" applyAlignment="1" applyProtection="1">
      <alignment horizontal="center" vertical="top"/>
    </xf>
    <xf numFmtId="9" fontId="10" fillId="7" borderId="46" xfId="4" applyNumberFormat="1" applyFont="1" applyFill="1" applyBorder="1" applyAlignment="1" applyProtection="1">
      <alignment horizontal="center" vertical="top"/>
    </xf>
    <xf numFmtId="9" fontId="10" fillId="7" borderId="47" xfId="4" applyNumberFormat="1" applyFont="1" applyFill="1" applyBorder="1" applyAlignment="1" applyProtection="1">
      <alignment horizontal="center" vertical="top"/>
    </xf>
    <xf numFmtId="9" fontId="10" fillId="7" borderId="48" xfId="4" applyNumberFormat="1" applyFont="1" applyFill="1" applyBorder="1" applyAlignment="1" applyProtection="1">
      <alignment horizontal="center" vertical="top"/>
    </xf>
    <xf numFmtId="0" fontId="10" fillId="4" borderId="49" xfId="4" applyFont="1" applyFill="1" applyBorder="1" applyAlignment="1" applyProtection="1">
      <alignment horizontal="center" vertical="top"/>
    </xf>
    <xf numFmtId="0" fontId="10" fillId="4" borderId="50" xfId="4" applyFont="1" applyFill="1" applyBorder="1" applyAlignment="1" applyProtection="1">
      <alignment vertical="top"/>
      <protection locked="0"/>
    </xf>
    <xf numFmtId="166" fontId="10" fillId="4" borderId="50" xfId="4" applyNumberFormat="1" applyFont="1" applyFill="1" applyBorder="1" applyAlignment="1" applyProtection="1">
      <alignment horizontal="center" vertical="top"/>
      <protection locked="0"/>
    </xf>
    <xf numFmtId="165" fontId="10" fillId="4" borderId="50" xfId="4" applyNumberFormat="1" applyFont="1" applyFill="1" applyBorder="1" applyAlignment="1" applyProtection="1">
      <alignment horizontal="center" vertical="top"/>
      <protection locked="0"/>
    </xf>
    <xf numFmtId="9" fontId="10" fillId="4" borderId="51" xfId="4" applyNumberFormat="1" applyFont="1" applyFill="1" applyBorder="1" applyAlignment="1" applyProtection="1">
      <alignment horizontal="center" vertical="top"/>
      <protection locked="0"/>
    </xf>
    <xf numFmtId="9" fontId="10" fillId="4" borderId="50" xfId="4" applyNumberFormat="1" applyFont="1" applyFill="1" applyBorder="1" applyAlignment="1" applyProtection="1">
      <alignment horizontal="center" vertical="top"/>
      <protection locked="0"/>
    </xf>
    <xf numFmtId="9" fontId="10" fillId="4" borderId="52" xfId="4" applyNumberFormat="1" applyFont="1" applyFill="1" applyBorder="1" applyAlignment="1" applyProtection="1">
      <alignment horizontal="center" vertical="top"/>
      <protection locked="0"/>
    </xf>
    <xf numFmtId="9" fontId="10" fillId="4" borderId="53" xfId="4" applyNumberFormat="1" applyFont="1" applyFill="1" applyBorder="1" applyAlignment="1" applyProtection="1">
      <alignment horizontal="center" vertical="top"/>
      <protection locked="0"/>
    </xf>
    <xf numFmtId="9" fontId="10" fillId="4" borderId="29" xfId="4" applyNumberFormat="1" applyFont="1" applyFill="1" applyBorder="1" applyAlignment="1" applyProtection="1">
      <alignment horizontal="center" vertical="top"/>
      <protection locked="0"/>
    </xf>
    <xf numFmtId="9" fontId="10" fillId="4" borderId="54" xfId="4" applyNumberFormat="1" applyFont="1" applyFill="1" applyBorder="1" applyAlignment="1" applyProtection="1">
      <alignment horizontal="center" vertical="top"/>
      <protection locked="0"/>
    </xf>
    <xf numFmtId="9" fontId="10" fillId="4" borderId="55" xfId="4" applyNumberFormat="1" applyFont="1" applyFill="1" applyBorder="1" applyAlignment="1" applyProtection="1">
      <alignment horizontal="center" vertical="top"/>
      <protection locked="0"/>
    </xf>
    <xf numFmtId="0" fontId="10" fillId="4" borderId="56" xfId="4" applyFont="1" applyFill="1" applyBorder="1" applyAlignment="1" applyProtection="1">
      <alignment horizontal="center" vertical="top"/>
    </xf>
    <xf numFmtId="0" fontId="10" fillId="4" borderId="26" xfId="4" applyFont="1" applyFill="1" applyBorder="1" applyAlignment="1" applyProtection="1">
      <alignment vertical="top"/>
      <protection locked="0"/>
    </xf>
    <xf numFmtId="166" fontId="10" fillId="4" borderId="26" xfId="4" applyNumberFormat="1" applyFont="1" applyFill="1" applyBorder="1" applyAlignment="1" applyProtection="1">
      <alignment horizontal="center" vertical="top"/>
      <protection locked="0"/>
    </xf>
    <xf numFmtId="165" fontId="10" fillId="4" borderId="26" xfId="4" applyNumberFormat="1" applyFont="1" applyFill="1" applyBorder="1" applyAlignment="1" applyProtection="1">
      <alignment horizontal="center" vertical="top"/>
      <protection locked="0"/>
    </xf>
    <xf numFmtId="9" fontId="10" fillId="4" borderId="25" xfId="4" applyNumberFormat="1" applyFont="1" applyFill="1" applyBorder="1" applyAlignment="1" applyProtection="1">
      <alignment horizontal="center" vertical="top"/>
      <protection locked="0"/>
    </xf>
    <xf numFmtId="9" fontId="10" fillId="4" borderId="26" xfId="4" applyNumberFormat="1" applyFont="1" applyFill="1" applyBorder="1" applyAlignment="1" applyProtection="1">
      <alignment horizontal="center" vertical="top"/>
      <protection locked="0"/>
    </xf>
    <xf numFmtId="9" fontId="10" fillId="4" borderId="27" xfId="4" applyNumberFormat="1" applyFont="1" applyFill="1" applyBorder="1" applyAlignment="1" applyProtection="1">
      <alignment horizontal="center" vertical="top"/>
      <protection locked="0"/>
    </xf>
    <xf numFmtId="9" fontId="10" fillId="4" borderId="28" xfId="4" applyNumberFormat="1" applyFont="1" applyFill="1" applyBorder="1" applyAlignment="1" applyProtection="1">
      <alignment horizontal="center" vertical="top"/>
      <protection locked="0"/>
    </xf>
    <xf numFmtId="9" fontId="10" fillId="4" borderId="57" xfId="4" applyNumberFormat="1" applyFont="1" applyFill="1" applyBorder="1" applyAlignment="1" applyProtection="1">
      <alignment horizontal="center" vertical="top"/>
      <protection locked="0"/>
    </xf>
    <xf numFmtId="9" fontId="10" fillId="4" borderId="58" xfId="4" applyNumberFormat="1" applyFont="1" applyFill="1" applyBorder="1" applyAlignment="1" applyProtection="1">
      <alignment horizontal="center" vertical="top"/>
      <protection locked="0"/>
    </xf>
    <xf numFmtId="9" fontId="10" fillId="4" borderId="59" xfId="4" applyNumberFormat="1" applyFont="1" applyFill="1" applyBorder="1" applyAlignment="1" applyProtection="1">
      <alignment horizontal="center" vertical="top"/>
      <protection locked="0"/>
    </xf>
    <xf numFmtId="0" fontId="10" fillId="4" borderId="60" xfId="4" applyFont="1" applyFill="1" applyBorder="1" applyAlignment="1" applyProtection="1">
      <alignment horizontal="center" vertical="top"/>
    </xf>
    <xf numFmtId="0" fontId="10" fillId="4" borderId="61" xfId="4" applyFont="1" applyFill="1" applyBorder="1" applyAlignment="1" applyProtection="1">
      <alignment vertical="top"/>
      <protection locked="0"/>
    </xf>
    <xf numFmtId="166" fontId="10" fillId="4" borderId="61" xfId="4" applyNumberFormat="1" applyFont="1" applyFill="1" applyBorder="1" applyAlignment="1" applyProtection="1">
      <alignment horizontal="center" vertical="top"/>
      <protection locked="0"/>
    </xf>
    <xf numFmtId="165" fontId="10" fillId="4" borderId="61" xfId="4" applyNumberFormat="1" applyFont="1" applyFill="1" applyBorder="1" applyAlignment="1" applyProtection="1">
      <alignment horizontal="center" vertical="top"/>
      <protection locked="0"/>
    </xf>
    <xf numFmtId="9" fontId="10" fillId="4" borderId="62" xfId="4" applyNumberFormat="1" applyFont="1" applyFill="1" applyBorder="1" applyAlignment="1" applyProtection="1">
      <alignment horizontal="center" vertical="top"/>
      <protection locked="0"/>
    </xf>
    <xf numFmtId="9" fontId="10" fillId="4" borderId="61" xfId="4" applyNumberFormat="1" applyFont="1" applyFill="1" applyBorder="1" applyAlignment="1" applyProtection="1">
      <alignment horizontal="center" vertical="top"/>
      <protection locked="0"/>
    </xf>
    <xf numFmtId="9" fontId="10" fillId="4" borderId="63" xfId="4" applyNumberFormat="1" applyFont="1" applyFill="1" applyBorder="1" applyAlignment="1" applyProtection="1">
      <alignment horizontal="center" vertical="top"/>
      <protection locked="0"/>
    </xf>
    <xf numFmtId="9" fontId="10" fillId="4" borderId="64" xfId="4" applyNumberFormat="1" applyFont="1" applyFill="1" applyBorder="1" applyAlignment="1" applyProtection="1">
      <alignment horizontal="center" vertical="top"/>
      <protection locked="0"/>
    </xf>
    <xf numFmtId="9" fontId="10" fillId="4" borderId="65" xfId="4" applyNumberFormat="1" applyFont="1" applyFill="1" applyBorder="1" applyAlignment="1" applyProtection="1">
      <alignment horizontal="center" vertical="top"/>
      <protection locked="0"/>
    </xf>
    <xf numFmtId="9" fontId="10" fillId="4" borderId="66" xfId="4" applyNumberFormat="1" applyFont="1" applyFill="1" applyBorder="1" applyAlignment="1" applyProtection="1">
      <alignment horizontal="center" vertical="top"/>
      <protection locked="0"/>
    </xf>
    <xf numFmtId="9" fontId="10" fillId="4" borderId="67" xfId="4" applyNumberFormat="1" applyFont="1" applyFill="1" applyBorder="1" applyAlignment="1" applyProtection="1">
      <alignment horizontal="center" vertical="top"/>
      <protection locked="0"/>
    </xf>
    <xf numFmtId="0" fontId="10" fillId="3" borderId="0" xfId="4" applyFont="1" applyFill="1" applyBorder="1" applyAlignment="1" applyProtection="1">
      <alignment vertical="top"/>
    </xf>
    <xf numFmtId="0" fontId="10" fillId="3" borderId="0" xfId="4" applyFont="1" applyFill="1" applyBorder="1" applyAlignment="1" applyProtection="1">
      <alignment horizontal="center" vertical="top"/>
    </xf>
    <xf numFmtId="0" fontId="11" fillId="3" borderId="0" xfId="4" applyFont="1" applyFill="1" applyBorder="1" applyAlignment="1" applyProtection="1">
      <alignment vertical="top"/>
    </xf>
    <xf numFmtId="0" fontId="11" fillId="3" borderId="0" xfId="4" applyFont="1" applyFill="1" applyBorder="1" applyAlignment="1" applyProtection="1">
      <alignment horizontal="center" vertical="top"/>
    </xf>
    <xf numFmtId="165" fontId="10" fillId="3" borderId="0" xfId="4" applyNumberFormat="1" applyFont="1" applyFill="1" applyBorder="1" applyAlignment="1" applyProtection="1">
      <alignment horizontal="center" vertical="top"/>
    </xf>
    <xf numFmtId="9" fontId="10" fillId="3" borderId="0" xfId="4" applyNumberFormat="1" applyFont="1" applyFill="1" applyBorder="1" applyAlignment="1" applyProtection="1">
      <alignment horizontal="center" vertical="top"/>
    </xf>
    <xf numFmtId="0" fontId="10" fillId="0" borderId="49" xfId="4" applyFont="1" applyFill="1" applyBorder="1" applyAlignment="1" applyProtection="1">
      <alignment horizontal="center" vertical="top"/>
    </xf>
    <xf numFmtId="165" fontId="10" fillId="4" borderId="54" xfId="4" applyNumberFormat="1" applyFont="1" applyFill="1" applyBorder="1" applyAlignment="1" applyProtection="1">
      <alignment vertical="top"/>
      <protection locked="0"/>
    </xf>
    <xf numFmtId="0" fontId="10" fillId="0" borderId="56" xfId="4" applyFont="1" applyFill="1" applyBorder="1" applyAlignment="1" applyProtection="1">
      <alignment horizontal="center" vertical="top"/>
    </xf>
    <xf numFmtId="165" fontId="10" fillId="4" borderId="58" xfId="4" applyNumberFormat="1" applyFont="1" applyFill="1" applyBorder="1" applyAlignment="1" applyProtection="1">
      <alignment vertical="top"/>
      <protection locked="0"/>
    </xf>
    <xf numFmtId="9" fontId="10" fillId="8" borderId="25" xfId="4" applyNumberFormat="1" applyFont="1" applyFill="1" applyBorder="1" applyAlignment="1" applyProtection="1">
      <alignment horizontal="center" vertical="top"/>
    </xf>
    <xf numFmtId="9" fontId="10" fillId="9" borderId="26" xfId="4" applyNumberFormat="1" applyFont="1" applyFill="1" applyBorder="1" applyAlignment="1" applyProtection="1">
      <alignment horizontal="center" vertical="top"/>
      <protection locked="0"/>
    </xf>
    <xf numFmtId="9" fontId="10" fillId="9" borderId="27" xfId="4" applyNumberFormat="1" applyFont="1" applyFill="1" applyBorder="1" applyAlignment="1" applyProtection="1">
      <alignment horizontal="center" vertical="top"/>
      <protection locked="0"/>
    </xf>
    <xf numFmtId="9" fontId="10" fillId="9" borderId="58" xfId="4" applyNumberFormat="1" applyFont="1" applyFill="1" applyBorder="1" applyAlignment="1" applyProtection="1">
      <alignment horizontal="center" vertical="top"/>
      <protection locked="0"/>
    </xf>
    <xf numFmtId="9" fontId="10" fillId="8" borderId="59" xfId="4" applyNumberFormat="1" applyFont="1" applyFill="1" applyBorder="1" applyAlignment="1" applyProtection="1">
      <alignment horizontal="center" vertical="top"/>
    </xf>
    <xf numFmtId="165" fontId="10" fillId="8" borderId="58" xfId="4" applyNumberFormat="1" applyFont="1" applyFill="1" applyBorder="1" applyAlignment="1" applyProtection="1">
      <alignment vertical="top"/>
    </xf>
    <xf numFmtId="9" fontId="10" fillId="8" borderId="26" xfId="4" applyNumberFormat="1" applyFont="1" applyFill="1" applyBorder="1" applyAlignment="1" applyProtection="1">
      <alignment horizontal="center" vertical="top"/>
    </xf>
    <xf numFmtId="9" fontId="10" fillId="8" borderId="27" xfId="4" applyNumberFormat="1" applyFont="1" applyFill="1" applyBorder="1" applyAlignment="1" applyProtection="1">
      <alignment horizontal="center" vertical="top"/>
    </xf>
    <xf numFmtId="9" fontId="10" fillId="8" borderId="57" xfId="4" applyNumberFormat="1" applyFont="1" applyFill="1" applyBorder="1" applyAlignment="1" applyProtection="1">
      <alignment horizontal="center" vertical="top"/>
    </xf>
    <xf numFmtId="9" fontId="10" fillId="8" borderId="58" xfId="4" applyNumberFormat="1" applyFont="1" applyFill="1" applyBorder="1" applyAlignment="1" applyProtection="1">
      <alignment horizontal="center" vertical="top"/>
    </xf>
    <xf numFmtId="0" fontId="10" fillId="3" borderId="26" xfId="4" applyFont="1" applyFill="1" applyBorder="1" applyAlignment="1" applyProtection="1">
      <alignment vertical="top"/>
    </xf>
    <xf numFmtId="0" fontId="10" fillId="0" borderId="60" xfId="4" applyFont="1" applyFill="1" applyBorder="1" applyAlignment="1" applyProtection="1">
      <alignment horizontal="center" vertical="top"/>
    </xf>
    <xf numFmtId="0" fontId="13" fillId="3" borderId="61" xfId="3" applyFont="1" applyFill="1" applyBorder="1" applyAlignment="1" applyProtection="1">
      <alignment vertical="top" wrapText="1"/>
    </xf>
    <xf numFmtId="165" fontId="10" fillId="4" borderId="66" xfId="4" applyNumberFormat="1" applyFont="1" applyFill="1" applyBorder="1" applyAlignment="1" applyProtection="1">
      <alignment vertical="top"/>
      <protection locked="0"/>
    </xf>
    <xf numFmtId="9" fontId="10" fillId="8" borderId="62" xfId="4" applyNumberFormat="1" applyFont="1" applyFill="1" applyBorder="1" applyAlignment="1" applyProtection="1">
      <alignment horizontal="center" vertical="top"/>
    </xf>
    <xf numFmtId="0" fontId="13" fillId="3" borderId="0" xfId="0" applyFont="1" applyFill="1" applyAlignment="1" applyProtection="1">
      <alignment vertical="top"/>
    </xf>
    <xf numFmtId="0" fontId="15" fillId="3" borderId="0" xfId="0" applyFont="1" applyFill="1" applyAlignment="1" applyProtection="1">
      <alignment horizontal="center" vertical="top"/>
    </xf>
    <xf numFmtId="0" fontId="13" fillId="3" borderId="0" xfId="0" applyFont="1" applyFill="1" applyBorder="1" applyAlignment="1" applyProtection="1">
      <alignment horizontal="center" vertical="top"/>
    </xf>
    <xf numFmtId="3" fontId="13" fillId="3" borderId="0" xfId="5" applyNumberFormat="1" applyFont="1" applyFill="1" applyAlignment="1" applyProtection="1">
      <alignment horizontal="center" vertical="top"/>
    </xf>
    <xf numFmtId="167" fontId="15" fillId="3" borderId="0" xfId="0" applyNumberFormat="1" applyFont="1" applyFill="1" applyAlignment="1" applyProtection="1">
      <alignment horizontal="center" vertical="top"/>
    </xf>
    <xf numFmtId="0" fontId="13" fillId="3" borderId="0" xfId="0" applyFont="1" applyFill="1" applyAlignment="1" applyProtection="1">
      <alignment horizontal="center" vertical="top"/>
    </xf>
    <xf numFmtId="0" fontId="14" fillId="3" borderId="11" xfId="0" applyFont="1" applyFill="1" applyBorder="1" applyAlignment="1" applyProtection="1">
      <alignment vertical="top"/>
    </xf>
    <xf numFmtId="167" fontId="13" fillId="3" borderId="0" xfId="0" applyNumberFormat="1" applyFont="1" applyFill="1" applyAlignment="1" applyProtection="1">
      <alignment horizontal="center" vertical="top"/>
    </xf>
    <xf numFmtId="0" fontId="15" fillId="3" borderId="70" xfId="0" applyFont="1" applyFill="1" applyBorder="1" applyAlignment="1" applyProtection="1">
      <alignment horizontal="center" vertical="top"/>
    </xf>
    <xf numFmtId="0" fontId="13" fillId="3" borderId="22" xfId="0" applyFont="1" applyFill="1" applyBorder="1" applyAlignment="1" applyProtection="1">
      <alignment horizontal="center" vertical="top" wrapText="1"/>
    </xf>
    <xf numFmtId="167" fontId="15" fillId="3" borderId="35" xfId="5" applyNumberFormat="1" applyFont="1" applyFill="1" applyBorder="1" applyAlignment="1" applyProtection="1">
      <alignment horizontal="center" vertical="top" wrapText="1"/>
    </xf>
    <xf numFmtId="167" fontId="15" fillId="3" borderId="40" xfId="5" applyNumberFormat="1" applyFont="1" applyFill="1" applyBorder="1" applyAlignment="1" applyProtection="1">
      <alignment horizontal="center" vertical="top" wrapText="1"/>
    </xf>
    <xf numFmtId="0" fontId="13" fillId="3" borderId="49" xfId="0" applyFont="1" applyFill="1" applyBorder="1" applyAlignment="1" applyProtection="1">
      <alignment horizontal="center" vertical="top"/>
    </xf>
    <xf numFmtId="0" fontId="15" fillId="7" borderId="50" xfId="0" applyFont="1" applyFill="1" applyBorder="1" applyAlignment="1" applyProtection="1">
      <alignment horizontal="left" vertical="top"/>
    </xf>
    <xf numFmtId="0" fontId="15" fillId="7" borderId="50" xfId="0" applyFont="1" applyFill="1" applyBorder="1" applyAlignment="1" applyProtection="1">
      <alignment horizontal="center" vertical="top"/>
    </xf>
    <xf numFmtId="3" fontId="15" fillId="7" borderId="50" xfId="0" applyNumberFormat="1" applyFont="1" applyFill="1" applyBorder="1" applyAlignment="1" applyProtection="1">
      <alignment horizontal="center" vertical="top"/>
    </xf>
    <xf numFmtId="3" fontId="15" fillId="7" borderId="50" xfId="6" applyNumberFormat="1" applyFont="1" applyFill="1" applyBorder="1" applyAlignment="1" applyProtection="1">
      <alignment horizontal="center" vertical="top"/>
    </xf>
    <xf numFmtId="165" fontId="15" fillId="7" borderId="50" xfId="6" applyNumberFormat="1" applyFont="1" applyFill="1" applyBorder="1" applyAlignment="1" applyProtection="1">
      <alignment horizontal="center" vertical="top"/>
    </xf>
    <xf numFmtId="167" fontId="15" fillId="7" borderId="50" xfId="5" applyNumberFormat="1" applyFont="1" applyFill="1" applyBorder="1" applyAlignment="1" applyProtection="1">
      <alignment horizontal="center" vertical="top"/>
    </xf>
    <xf numFmtId="3" fontId="15" fillId="7" borderId="54" xfId="5" applyNumberFormat="1" applyFont="1" applyFill="1" applyBorder="1" applyAlignment="1" applyProtection="1">
      <alignment horizontal="center" vertical="top"/>
    </xf>
    <xf numFmtId="3" fontId="15" fillId="7" borderId="55" xfId="5" applyNumberFormat="1" applyFont="1" applyFill="1" applyBorder="1" applyAlignment="1" applyProtection="1">
      <alignment horizontal="center" vertical="top"/>
    </xf>
    <xf numFmtId="0" fontId="13" fillId="3" borderId="56" xfId="0" applyFont="1" applyFill="1" applyBorder="1" applyAlignment="1" applyProtection="1">
      <alignment horizontal="center" vertical="top"/>
    </xf>
    <xf numFmtId="0" fontId="13" fillId="4" borderId="26" xfId="0" applyFont="1" applyFill="1" applyBorder="1" applyAlignment="1" applyProtection="1">
      <alignment vertical="top"/>
      <protection locked="0"/>
    </xf>
    <xf numFmtId="0" fontId="13" fillId="4" borderId="26" xfId="0" applyFont="1" applyFill="1" applyBorder="1" applyAlignment="1" applyProtection="1">
      <alignment horizontal="left" vertical="top"/>
      <protection locked="0"/>
    </xf>
    <xf numFmtId="3" fontId="13" fillId="4" borderId="26" xfId="0" applyNumberFormat="1" applyFont="1" applyFill="1" applyBorder="1" applyAlignment="1" applyProtection="1">
      <alignment horizontal="center" vertical="top"/>
      <protection locked="0"/>
    </xf>
    <xf numFmtId="3" fontId="13" fillId="4" borderId="26" xfId="6" applyNumberFormat="1" applyFont="1" applyFill="1" applyBorder="1" applyAlignment="1" applyProtection="1">
      <alignment horizontal="center" vertical="top"/>
      <protection locked="0"/>
    </xf>
    <xf numFmtId="165" fontId="13" fillId="4" borderId="26" xfId="6" applyNumberFormat="1" applyFont="1" applyFill="1" applyBorder="1" applyAlignment="1" applyProtection="1">
      <alignment horizontal="center" vertical="top"/>
      <protection locked="0"/>
    </xf>
    <xf numFmtId="167" fontId="13" fillId="6" borderId="26" xfId="5" applyNumberFormat="1" applyFont="1" applyFill="1" applyBorder="1" applyAlignment="1" applyProtection="1">
      <alignment horizontal="center" vertical="top"/>
    </xf>
    <xf numFmtId="0" fontId="13" fillId="4" borderId="26" xfId="0" applyFont="1" applyFill="1" applyBorder="1" applyAlignment="1" applyProtection="1">
      <alignment horizontal="center" vertical="top"/>
      <protection locked="0"/>
    </xf>
    <xf numFmtId="3" fontId="13" fillId="4" borderId="58" xfId="5" applyNumberFormat="1" applyFont="1" applyFill="1" applyBorder="1" applyAlignment="1" applyProtection="1">
      <alignment horizontal="center" vertical="top"/>
      <protection locked="0"/>
    </xf>
    <xf numFmtId="3" fontId="13" fillId="4" borderId="59" xfId="5" applyNumberFormat="1" applyFont="1" applyFill="1" applyBorder="1" applyAlignment="1" applyProtection="1">
      <alignment horizontal="center" vertical="top"/>
      <protection locked="0"/>
    </xf>
    <xf numFmtId="0" fontId="13" fillId="3" borderId="60" xfId="0" applyFont="1" applyFill="1" applyBorder="1" applyAlignment="1" applyProtection="1">
      <alignment horizontal="center" vertical="top"/>
    </xf>
    <xf numFmtId="0" fontId="13" fillId="4" borderId="61" xfId="0" applyFont="1" applyFill="1" applyBorder="1" applyAlignment="1" applyProtection="1">
      <alignment vertical="top"/>
      <protection locked="0"/>
    </xf>
    <xf numFmtId="0" fontId="13" fillId="4" borderId="61" xfId="0" applyFont="1" applyFill="1" applyBorder="1" applyAlignment="1" applyProtection="1">
      <alignment horizontal="left" vertical="top"/>
      <protection locked="0"/>
    </xf>
    <xf numFmtId="3" fontId="13" fillId="4" borderId="61" xfId="0" applyNumberFormat="1" applyFont="1" applyFill="1" applyBorder="1" applyAlignment="1" applyProtection="1">
      <alignment horizontal="center" vertical="top"/>
      <protection locked="0"/>
    </xf>
    <xf numFmtId="3" fontId="13" fillId="4" borderId="61" xfId="6" applyNumberFormat="1" applyFont="1" applyFill="1" applyBorder="1" applyAlignment="1" applyProtection="1">
      <alignment horizontal="center" vertical="top"/>
      <protection locked="0"/>
    </xf>
    <xf numFmtId="165" fontId="13" fillId="4" borderId="61" xfId="6" applyNumberFormat="1" applyFont="1" applyFill="1" applyBorder="1" applyAlignment="1" applyProtection="1">
      <alignment horizontal="center" vertical="top"/>
      <protection locked="0"/>
    </xf>
    <xf numFmtId="167" fontId="13" fillId="6" borderId="61" xfId="5" applyNumberFormat="1" applyFont="1" applyFill="1" applyBorder="1" applyAlignment="1" applyProtection="1">
      <alignment horizontal="center" vertical="top"/>
    </xf>
    <xf numFmtId="0" fontId="13" fillId="4" borderId="61" xfId="0" applyFont="1" applyFill="1" applyBorder="1" applyAlignment="1" applyProtection="1">
      <alignment horizontal="center" vertical="top"/>
      <protection locked="0"/>
    </xf>
    <xf numFmtId="3" fontId="13" fillId="4" borderId="66" xfId="5" applyNumberFormat="1" applyFont="1" applyFill="1" applyBorder="1" applyAlignment="1" applyProtection="1">
      <alignment horizontal="center" vertical="top"/>
      <protection locked="0"/>
    </xf>
    <xf numFmtId="3" fontId="13" fillId="4" borderId="67" xfId="5" applyNumberFormat="1" applyFont="1" applyFill="1" applyBorder="1" applyAlignment="1" applyProtection="1">
      <alignment horizontal="center" vertical="top"/>
      <protection locked="0"/>
    </xf>
    <xf numFmtId="0" fontId="13" fillId="3" borderId="73" xfId="0" applyFont="1" applyFill="1" applyBorder="1" applyAlignment="1" applyProtection="1">
      <alignment horizontal="center" vertical="top"/>
    </xf>
    <xf numFmtId="0" fontId="13" fillId="4" borderId="71" xfId="0" applyFont="1" applyFill="1" applyBorder="1" applyAlignment="1" applyProtection="1">
      <alignment vertical="top"/>
      <protection locked="0"/>
    </xf>
    <xf numFmtId="0" fontId="13" fillId="4" borderId="71" xfId="0" applyFont="1" applyFill="1" applyBorder="1" applyAlignment="1" applyProtection="1">
      <alignment horizontal="left" vertical="top"/>
      <protection locked="0"/>
    </xf>
    <xf numFmtId="3" fontId="13" fillId="4" borderId="71" xfId="0" applyNumberFormat="1" applyFont="1" applyFill="1" applyBorder="1" applyAlignment="1" applyProtection="1">
      <alignment horizontal="center" vertical="top"/>
      <protection locked="0"/>
    </xf>
    <xf numFmtId="3" fontId="13" fillId="4" borderId="71" xfId="6" applyNumberFormat="1" applyFont="1" applyFill="1" applyBorder="1" applyAlignment="1" applyProtection="1">
      <alignment horizontal="center" vertical="top"/>
      <protection locked="0"/>
    </xf>
    <xf numFmtId="165" fontId="13" fillId="4" borderId="71" xfId="6" applyNumberFormat="1" applyFont="1" applyFill="1" applyBorder="1" applyAlignment="1" applyProtection="1">
      <alignment horizontal="center" vertical="top"/>
      <protection locked="0"/>
    </xf>
    <xf numFmtId="167" fontId="13" fillId="6" borderId="71" xfId="5" applyNumberFormat="1" applyFont="1" applyFill="1" applyBorder="1" applyAlignment="1" applyProtection="1">
      <alignment horizontal="center" vertical="top"/>
    </xf>
    <xf numFmtId="0" fontId="13" fillId="4" borderId="71" xfId="0" applyFont="1" applyFill="1" applyBorder="1" applyAlignment="1" applyProtection="1">
      <alignment horizontal="center" vertical="top"/>
      <protection locked="0"/>
    </xf>
    <xf numFmtId="3" fontId="13" fillId="4" borderId="74" xfId="5" applyNumberFormat="1" applyFont="1" applyFill="1" applyBorder="1" applyAlignment="1" applyProtection="1">
      <alignment horizontal="center" vertical="top"/>
      <protection locked="0"/>
    </xf>
    <xf numFmtId="3" fontId="13" fillId="4" borderId="72" xfId="5" applyNumberFormat="1" applyFont="1" applyFill="1" applyBorder="1" applyAlignment="1" applyProtection="1">
      <alignment horizontal="center" vertical="top"/>
      <protection locked="0"/>
    </xf>
    <xf numFmtId="3" fontId="13" fillId="3" borderId="0" xfId="0" applyNumberFormat="1" applyFont="1" applyFill="1" applyAlignment="1" applyProtection="1">
      <alignment vertical="top"/>
    </xf>
    <xf numFmtId="0" fontId="13" fillId="0" borderId="0" xfId="0" applyFont="1" applyFill="1" applyBorder="1" applyAlignment="1" applyProtection="1">
      <alignment vertical="top"/>
    </xf>
    <xf numFmtId="9" fontId="13" fillId="3" borderId="0" xfId="0" applyNumberFormat="1" applyFont="1" applyFill="1" applyAlignment="1" applyProtection="1">
      <alignment horizontal="center" vertical="top"/>
    </xf>
    <xf numFmtId="0" fontId="15" fillId="3" borderId="0" xfId="0" applyFont="1" applyFill="1" applyAlignment="1" applyProtection="1">
      <alignment vertical="top"/>
    </xf>
    <xf numFmtId="0" fontId="15" fillId="3" borderId="0" xfId="0" applyFont="1" applyFill="1" applyBorder="1" applyAlignment="1" applyProtection="1">
      <alignment horizontal="left" vertical="top" wrapText="1"/>
    </xf>
    <xf numFmtId="0" fontId="15" fillId="3" borderId="12" xfId="0" applyFont="1" applyFill="1" applyBorder="1" applyAlignment="1" applyProtection="1">
      <alignment horizontal="center" vertical="top" wrapText="1"/>
    </xf>
    <xf numFmtId="0" fontId="15" fillId="3" borderId="68" xfId="0" applyFont="1" applyFill="1" applyBorder="1" applyAlignment="1" applyProtection="1">
      <alignment vertical="top" wrapText="1"/>
    </xf>
    <xf numFmtId="9" fontId="15" fillId="3" borderId="68" xfId="0" applyNumberFormat="1" applyFont="1" applyFill="1" applyBorder="1" applyAlignment="1" applyProtection="1">
      <alignment horizontal="center" textRotation="90" wrapText="1"/>
    </xf>
    <xf numFmtId="9" fontId="15" fillId="3" borderId="75" xfId="0" applyNumberFormat="1" applyFont="1" applyFill="1" applyBorder="1" applyAlignment="1" applyProtection="1">
      <alignment horizontal="center" textRotation="90" wrapText="1"/>
    </xf>
    <xf numFmtId="9" fontId="15" fillId="7" borderId="54" xfId="0" applyNumberFormat="1" applyFont="1" applyFill="1" applyBorder="1" applyAlignment="1" applyProtection="1">
      <alignment horizontal="center" vertical="top"/>
    </xf>
    <xf numFmtId="9" fontId="15" fillId="7" borderId="55" xfId="0" applyNumberFormat="1" applyFont="1" applyFill="1" applyBorder="1" applyAlignment="1" applyProtection="1">
      <alignment horizontal="center" vertical="top"/>
    </xf>
    <xf numFmtId="0" fontId="13" fillId="6" borderId="26" xfId="0" applyFont="1" applyFill="1" applyBorder="1" applyAlignment="1" applyProtection="1">
      <alignment vertical="top"/>
    </xf>
    <xf numFmtId="9" fontId="13" fillId="4" borderId="58" xfId="0" applyNumberFormat="1" applyFont="1" applyFill="1" applyBorder="1" applyAlignment="1" applyProtection="1">
      <alignment horizontal="center" vertical="top"/>
      <protection locked="0"/>
    </xf>
    <xf numFmtId="9" fontId="13" fillId="4" borderId="59" xfId="0" applyNumberFormat="1" applyFont="1" applyFill="1" applyBorder="1" applyAlignment="1" applyProtection="1">
      <alignment horizontal="center" vertical="top"/>
      <protection locked="0"/>
    </xf>
    <xf numFmtId="0" fontId="13" fillId="6" borderId="61" xfId="0" applyFont="1" applyFill="1" applyBorder="1" applyAlignment="1" applyProtection="1">
      <alignment vertical="top"/>
    </xf>
    <xf numFmtId="9" fontId="13" fillId="4" borderId="66" xfId="0" applyNumberFormat="1" applyFont="1" applyFill="1" applyBorder="1" applyAlignment="1" applyProtection="1">
      <alignment horizontal="center" vertical="top"/>
      <protection locked="0"/>
    </xf>
    <xf numFmtId="9" fontId="13" fillId="4" borderId="67" xfId="0" applyNumberFormat="1" applyFont="1" applyFill="1" applyBorder="1" applyAlignment="1" applyProtection="1">
      <alignment horizontal="center" vertical="top"/>
      <protection locked="0"/>
    </xf>
    <xf numFmtId="0" fontId="15" fillId="3" borderId="76" xfId="0" applyFont="1" applyFill="1" applyBorder="1" applyAlignment="1" applyProtection="1">
      <alignment horizontal="center" vertical="top"/>
    </xf>
    <xf numFmtId="0" fontId="15" fillId="3" borderId="77" xfId="0" applyFont="1" applyFill="1" applyBorder="1" applyAlignment="1" applyProtection="1">
      <alignment vertical="top"/>
    </xf>
    <xf numFmtId="37" fontId="15" fillId="3" borderId="77" xfId="6" applyNumberFormat="1" applyFont="1" applyFill="1" applyBorder="1" applyAlignment="1" applyProtection="1">
      <alignment horizontal="center" vertical="top" wrapText="1"/>
    </xf>
    <xf numFmtId="37" fontId="15" fillId="3" borderId="78" xfId="6" applyNumberFormat="1" applyFont="1" applyFill="1" applyBorder="1" applyAlignment="1" applyProtection="1">
      <alignment horizontal="center" vertical="top" wrapText="1"/>
    </xf>
    <xf numFmtId="37" fontId="15" fillId="3" borderId="79" xfId="6" applyNumberFormat="1" applyFont="1" applyFill="1" applyBorder="1" applyAlignment="1" applyProtection="1">
      <alignment horizontal="center" vertical="top" wrapText="1"/>
    </xf>
    <xf numFmtId="37" fontId="15" fillId="3" borderId="80" xfId="6" applyNumberFormat="1" applyFont="1" applyFill="1" applyBorder="1" applyAlignment="1" applyProtection="1">
      <alignment horizontal="center" vertical="top" wrapText="1"/>
    </xf>
    <xf numFmtId="0" fontId="15" fillId="3" borderId="81" xfId="0" applyFont="1" applyFill="1" applyBorder="1" applyAlignment="1" applyProtection="1">
      <alignment horizontal="center" vertical="top"/>
    </xf>
    <xf numFmtId="0" fontId="16" fillId="3" borderId="17" xfId="0" applyFont="1" applyFill="1" applyBorder="1" applyAlignment="1" applyProtection="1">
      <alignment vertical="top"/>
    </xf>
    <xf numFmtId="39" fontId="15" fillId="3" borderId="17" xfId="6" applyNumberFormat="1" applyFont="1" applyFill="1" applyBorder="1" applyAlignment="1" applyProtection="1">
      <alignment horizontal="center" vertical="top"/>
    </xf>
    <xf numFmtId="39" fontId="15" fillId="3" borderId="82" xfId="6" applyNumberFormat="1" applyFont="1" applyFill="1" applyBorder="1" applyAlignment="1" applyProtection="1">
      <alignment horizontal="center" vertical="top"/>
    </xf>
    <xf numFmtId="0" fontId="13" fillId="3" borderId="83" xfId="0" applyFont="1" applyFill="1" applyBorder="1" applyAlignment="1" applyProtection="1">
      <alignment horizontal="center" vertical="top"/>
    </xf>
    <xf numFmtId="0" fontId="13" fillId="3" borderId="84" xfId="0" applyFont="1" applyFill="1" applyBorder="1" applyAlignment="1" applyProtection="1">
      <alignment vertical="top"/>
    </xf>
    <xf numFmtId="1" fontId="15" fillId="7" borderId="84" xfId="6" applyNumberFormat="1" applyFont="1" applyFill="1" applyBorder="1" applyAlignment="1" applyProtection="1">
      <alignment horizontal="center" vertical="top"/>
    </xf>
    <xf numFmtId="3" fontId="13" fillId="4" borderId="85" xfId="6" applyNumberFormat="1" applyFont="1" applyFill="1" applyBorder="1" applyAlignment="1" applyProtection="1">
      <alignment horizontal="center" vertical="top"/>
      <protection locked="0"/>
    </xf>
    <xf numFmtId="3" fontId="13" fillId="4" borderId="84" xfId="6" applyNumberFormat="1" applyFont="1" applyFill="1" applyBorder="1" applyAlignment="1" applyProtection="1">
      <alignment horizontal="center" vertical="top"/>
      <protection locked="0"/>
    </xf>
    <xf numFmtId="3" fontId="13" fillId="4" borderId="86" xfId="6" applyNumberFormat="1" applyFont="1" applyFill="1" applyBorder="1" applyAlignment="1" applyProtection="1">
      <alignment horizontal="center" vertical="top"/>
      <protection locked="0"/>
    </xf>
    <xf numFmtId="0" fontId="13" fillId="3" borderId="87" xfId="0" applyFont="1" applyFill="1" applyBorder="1" applyAlignment="1" applyProtection="1">
      <alignment horizontal="center" vertical="top"/>
    </xf>
    <xf numFmtId="0" fontId="16" fillId="3" borderId="46" xfId="0" applyFont="1" applyFill="1" applyBorder="1" applyAlignment="1" applyProtection="1">
      <alignment horizontal="left" vertical="top"/>
    </xf>
    <xf numFmtId="2" fontId="15" fillId="3" borderId="46" xfId="6" applyNumberFormat="1" applyFont="1" applyFill="1" applyBorder="1" applyAlignment="1" applyProtection="1">
      <alignment horizontal="center" vertical="top"/>
    </xf>
    <xf numFmtId="39" fontId="15" fillId="3" borderId="57" xfId="6" applyNumberFormat="1" applyFont="1" applyFill="1" applyBorder="1" applyAlignment="1" applyProtection="1">
      <alignment horizontal="center" vertical="top"/>
    </xf>
    <xf numFmtId="2" fontId="13" fillId="3" borderId="88" xfId="6" applyNumberFormat="1" applyFont="1" applyFill="1" applyBorder="1" applyAlignment="1" applyProtection="1">
      <alignment horizontal="center" vertical="top"/>
    </xf>
    <xf numFmtId="0" fontId="13" fillId="3" borderId="56" xfId="0" quotePrefix="1" applyFont="1" applyFill="1" applyBorder="1" applyAlignment="1" applyProtection="1">
      <alignment horizontal="center" vertical="top"/>
    </xf>
    <xf numFmtId="0" fontId="13" fillId="3" borderId="26" xfId="0" applyFont="1" applyFill="1" applyBorder="1" applyAlignment="1" applyProtection="1">
      <alignment vertical="top" wrapText="1"/>
    </xf>
    <xf numFmtId="1" fontId="15" fillId="7" borderId="26" xfId="6" applyNumberFormat="1" applyFont="1" applyFill="1" applyBorder="1" applyAlignment="1" applyProtection="1">
      <alignment horizontal="center" vertical="top"/>
    </xf>
    <xf numFmtId="1" fontId="15" fillId="4" borderId="58" xfId="6" applyNumberFormat="1" applyFont="1" applyFill="1" applyBorder="1" applyAlignment="1" applyProtection="1">
      <alignment horizontal="center" vertical="top"/>
      <protection locked="0"/>
    </xf>
    <xf numFmtId="0" fontId="10" fillId="4" borderId="26" xfId="4" applyFont="1" applyFill="1" applyBorder="1" applyAlignment="1" applyProtection="1">
      <alignment horizontal="center" vertical="top"/>
      <protection locked="0"/>
    </xf>
    <xf numFmtId="0" fontId="10" fillId="4" borderId="88" xfId="4" applyFont="1" applyFill="1" applyBorder="1" applyAlignment="1" applyProtection="1">
      <alignment horizontal="center" vertical="top"/>
      <protection locked="0"/>
    </xf>
    <xf numFmtId="39" fontId="15" fillId="7" borderId="26" xfId="6" applyNumberFormat="1" applyFont="1" applyFill="1" applyBorder="1" applyAlignment="1" applyProtection="1">
      <alignment horizontal="center" vertical="top"/>
    </xf>
    <xf numFmtId="0" fontId="13" fillId="3" borderId="83" xfId="0" quotePrefix="1" applyFont="1" applyFill="1" applyBorder="1" applyAlignment="1" applyProtection="1">
      <alignment horizontal="center" vertical="top"/>
    </xf>
    <xf numFmtId="3" fontId="15" fillId="7" borderId="84" xfId="6" applyNumberFormat="1" applyFont="1" applyFill="1" applyBorder="1" applyAlignment="1" applyProtection="1">
      <alignment horizontal="center" vertical="top"/>
    </xf>
    <xf numFmtId="0" fontId="13" fillId="3" borderId="84" xfId="0" applyFont="1" applyFill="1" applyBorder="1" applyAlignment="1" applyProtection="1">
      <alignment vertical="top" wrapText="1"/>
    </xf>
    <xf numFmtId="2" fontId="13" fillId="3" borderId="89" xfId="6" applyNumberFormat="1" applyFont="1" applyFill="1" applyBorder="1" applyAlignment="1" applyProtection="1">
      <alignment horizontal="center" vertical="top"/>
    </xf>
    <xf numFmtId="1" fontId="13" fillId="4" borderId="58" xfId="6" applyNumberFormat="1" applyFont="1" applyFill="1" applyBorder="1" applyAlignment="1" applyProtection="1">
      <alignment horizontal="center" vertical="top"/>
      <protection locked="0"/>
    </xf>
    <xf numFmtId="3" fontId="13" fillId="4" borderId="90" xfId="6" applyNumberFormat="1" applyFont="1" applyFill="1" applyBorder="1" applyAlignment="1" applyProtection="1">
      <alignment horizontal="center" vertical="top"/>
      <protection locked="0"/>
    </xf>
    <xf numFmtId="2" fontId="15" fillId="7" borderId="26" xfId="6" applyNumberFormat="1" applyFont="1" applyFill="1" applyBorder="1" applyAlignment="1" applyProtection="1">
      <alignment horizontal="center" vertical="top"/>
    </xf>
    <xf numFmtId="2" fontId="13" fillId="4" borderId="58" xfId="6" applyNumberFormat="1" applyFont="1" applyFill="1" applyBorder="1" applyAlignment="1" applyProtection="1">
      <alignment horizontal="center" vertical="top"/>
      <protection locked="0"/>
    </xf>
    <xf numFmtId="0" fontId="10" fillId="4" borderId="59" xfId="4" applyFont="1" applyFill="1" applyBorder="1" applyAlignment="1" applyProtection="1">
      <alignment horizontal="center" vertical="top"/>
      <protection locked="0"/>
    </xf>
    <xf numFmtId="3" fontId="13" fillId="4" borderId="58" xfId="6" applyNumberFormat="1" applyFont="1" applyFill="1" applyBorder="1" applyAlignment="1" applyProtection="1">
      <alignment horizontal="center" vertical="top"/>
      <protection locked="0"/>
    </xf>
    <xf numFmtId="3" fontId="13" fillId="4" borderId="88" xfId="6" applyNumberFormat="1" applyFont="1" applyFill="1" applyBorder="1" applyAlignment="1" applyProtection="1">
      <alignment horizontal="center" vertical="top"/>
      <protection locked="0"/>
    </xf>
    <xf numFmtId="0" fontId="13" fillId="3" borderId="26" xfId="0" applyFont="1" applyFill="1" applyBorder="1" applyAlignment="1" applyProtection="1">
      <alignment horizontal="left" vertical="top" wrapText="1"/>
    </xf>
    <xf numFmtId="0" fontId="13" fillId="3" borderId="91" xfId="0" quotePrefix="1" applyFont="1" applyFill="1" applyBorder="1" applyAlignment="1" applyProtection="1">
      <alignment horizontal="center" vertical="top"/>
    </xf>
    <xf numFmtId="0" fontId="13" fillId="3" borderId="35" xfId="0" applyFont="1" applyFill="1" applyBorder="1" applyAlignment="1" applyProtection="1">
      <alignment horizontal="left" vertical="top" wrapText="1"/>
    </xf>
    <xf numFmtId="5" fontId="15" fillId="7" borderId="35" xfId="5" applyNumberFormat="1" applyFont="1" applyFill="1" applyBorder="1" applyAlignment="1" applyProtection="1">
      <alignment horizontal="center" vertical="top"/>
    </xf>
    <xf numFmtId="5" fontId="13" fillId="4" borderId="92" xfId="5" applyNumberFormat="1" applyFont="1" applyFill="1" applyBorder="1" applyAlignment="1" applyProtection="1">
      <alignment horizontal="center" vertical="top"/>
      <protection locked="0"/>
    </xf>
    <xf numFmtId="5" fontId="13" fillId="4" borderId="35" xfId="6" applyNumberFormat="1" applyFont="1" applyFill="1" applyBorder="1" applyAlignment="1" applyProtection="1">
      <alignment horizontal="center" vertical="top"/>
      <protection locked="0"/>
    </xf>
    <xf numFmtId="5" fontId="13" fillId="4" borderId="93" xfId="6" applyNumberFormat="1" applyFont="1" applyFill="1" applyBorder="1" applyAlignment="1" applyProtection="1">
      <alignment horizontal="center" vertical="top"/>
      <protection locked="0"/>
    </xf>
    <xf numFmtId="0" fontId="16" fillId="3" borderId="46" xfId="0" applyFont="1" applyFill="1" applyBorder="1" applyAlignment="1" applyProtection="1">
      <alignment horizontal="left" vertical="top" wrapText="1"/>
    </xf>
    <xf numFmtId="0" fontId="13" fillId="3" borderId="46" xfId="0" applyFont="1" applyFill="1" applyBorder="1" applyAlignment="1" applyProtection="1">
      <alignment vertical="top"/>
    </xf>
    <xf numFmtId="0" fontId="13" fillId="3" borderId="89" xfId="0" applyFont="1" applyFill="1" applyBorder="1" applyAlignment="1" applyProtection="1">
      <alignment vertical="top"/>
    </xf>
    <xf numFmtId="0" fontId="15" fillId="7" borderId="26" xfId="0" applyFont="1" applyFill="1" applyBorder="1" applyAlignment="1" applyProtection="1">
      <alignment horizontal="center" vertical="top"/>
    </xf>
    <xf numFmtId="0" fontId="13" fillId="4" borderId="58" xfId="0" applyFont="1" applyFill="1" applyBorder="1" applyAlignment="1" applyProtection="1">
      <alignment horizontal="center" vertical="top"/>
      <protection locked="0"/>
    </xf>
    <xf numFmtId="0" fontId="15" fillId="11" borderId="26" xfId="0" applyFont="1" applyFill="1" applyBorder="1" applyAlignment="1" applyProtection="1">
      <alignment horizontal="center" vertical="top"/>
    </xf>
    <xf numFmtId="0" fontId="13" fillId="11" borderId="58" xfId="0" applyFont="1" applyFill="1" applyBorder="1" applyAlignment="1" applyProtection="1">
      <alignment horizontal="center" vertical="top"/>
    </xf>
    <xf numFmtId="0" fontId="13" fillId="11" borderId="26" xfId="0" applyFont="1" applyFill="1" applyBorder="1" applyAlignment="1" applyProtection="1">
      <alignment vertical="top"/>
    </xf>
    <xf numFmtId="0" fontId="13" fillId="11" borderId="88" xfId="0" applyFont="1" applyFill="1" applyBorder="1" applyAlignment="1" applyProtection="1">
      <alignment vertical="top"/>
    </xf>
    <xf numFmtId="3" fontId="13" fillId="4" borderId="85" xfId="0" applyNumberFormat="1" applyFont="1" applyFill="1" applyBorder="1" applyAlignment="1" applyProtection="1">
      <alignment horizontal="center" vertical="top"/>
      <protection locked="0"/>
    </xf>
    <xf numFmtId="3" fontId="13" fillId="4" borderId="84" xfId="0" applyNumberFormat="1" applyFont="1" applyFill="1" applyBorder="1" applyAlignment="1" applyProtection="1">
      <alignment horizontal="center" vertical="top"/>
      <protection locked="0"/>
    </xf>
    <xf numFmtId="3" fontId="13" fillId="4" borderId="86" xfId="0" applyNumberFormat="1" applyFont="1" applyFill="1" applyBorder="1" applyAlignment="1" applyProtection="1">
      <alignment horizontal="center" vertical="top"/>
      <protection locked="0"/>
    </xf>
    <xf numFmtId="0" fontId="13" fillId="3" borderId="84" xfId="0" applyFont="1" applyFill="1" applyBorder="1" applyAlignment="1" applyProtection="1">
      <alignment horizontal="left" vertical="top"/>
    </xf>
    <xf numFmtId="0" fontId="15" fillId="7" borderId="84" xfId="0" applyFont="1" applyFill="1" applyBorder="1" applyAlignment="1" applyProtection="1">
      <alignment horizontal="center" vertical="top"/>
    </xf>
    <xf numFmtId="165" fontId="13" fillId="4" borderId="85" xfId="0" applyNumberFormat="1" applyFont="1" applyFill="1" applyBorder="1" applyAlignment="1" applyProtection="1">
      <alignment horizontal="center" vertical="top"/>
      <protection locked="0"/>
    </xf>
    <xf numFmtId="165" fontId="13" fillId="4" borderId="84" xfId="0" applyNumberFormat="1" applyFont="1" applyFill="1" applyBorder="1" applyAlignment="1" applyProtection="1">
      <alignment horizontal="center" vertical="top"/>
      <protection locked="0"/>
    </xf>
    <xf numFmtId="165" fontId="13" fillId="4" borderId="86" xfId="0" applyNumberFormat="1" applyFont="1" applyFill="1" applyBorder="1" applyAlignment="1" applyProtection="1">
      <alignment horizontal="center" vertical="top"/>
      <protection locked="0"/>
    </xf>
    <xf numFmtId="0" fontId="13" fillId="3" borderId="87" xfId="0" quotePrefix="1" applyFont="1" applyFill="1" applyBorder="1" applyAlignment="1" applyProtection="1">
      <alignment horizontal="center" vertical="top"/>
    </xf>
    <xf numFmtId="0" fontId="16" fillId="3" borderId="46" xfId="0" applyFont="1" applyFill="1" applyBorder="1" applyAlignment="1" applyProtection="1">
      <alignment vertical="top"/>
    </xf>
    <xf numFmtId="10" fontId="15" fillId="7" borderId="26" xfId="1" applyNumberFormat="1" applyFont="1" applyFill="1" applyBorder="1" applyAlignment="1" applyProtection="1">
      <alignment horizontal="center" vertical="top"/>
    </xf>
    <xf numFmtId="0" fontId="13" fillId="3" borderId="84" xfId="0" applyFont="1" applyFill="1" applyBorder="1" applyAlignment="1" applyProtection="1">
      <alignment horizontal="left" vertical="top" wrapText="1"/>
    </xf>
    <xf numFmtId="165" fontId="15" fillId="7" borderId="84" xfId="1" applyNumberFormat="1" applyFont="1" applyFill="1" applyBorder="1" applyAlignment="1" applyProtection="1">
      <alignment horizontal="center" vertical="top"/>
    </xf>
    <xf numFmtId="0" fontId="13" fillId="3" borderId="61" xfId="0" applyFont="1" applyFill="1" applyBorder="1" applyAlignment="1" applyProtection="1">
      <alignment horizontal="left" vertical="top" wrapText="1"/>
    </xf>
    <xf numFmtId="167" fontId="15" fillId="7" borderId="61" xfId="0" applyNumberFormat="1" applyFont="1" applyFill="1" applyBorder="1" applyAlignment="1" applyProtection="1">
      <alignment horizontal="center" vertical="top"/>
    </xf>
    <xf numFmtId="0" fontId="13" fillId="3" borderId="0" xfId="0" applyFont="1" applyFill="1" applyAlignment="1" applyProtection="1">
      <alignment horizontal="left" vertical="top"/>
    </xf>
    <xf numFmtId="0" fontId="15" fillId="0" borderId="0" xfId="0" applyFont="1" applyAlignment="1" applyProtection="1">
      <alignment vertical="top"/>
    </xf>
    <xf numFmtId="0" fontId="15" fillId="0" borderId="0" xfId="0" applyFont="1" applyFill="1" applyAlignment="1" applyProtection="1">
      <alignment vertical="top"/>
    </xf>
    <xf numFmtId="0" fontId="13" fillId="0" borderId="0" xfId="0" applyFont="1" applyFill="1" applyBorder="1" applyAlignment="1" applyProtection="1">
      <alignment horizontal="center" vertical="top"/>
    </xf>
    <xf numFmtId="0" fontId="13" fillId="0" borderId="0" xfId="0" applyFont="1" applyAlignment="1" applyProtection="1">
      <alignment horizontal="center" vertical="top"/>
    </xf>
    <xf numFmtId="0" fontId="13" fillId="0" borderId="0" xfId="0" applyFont="1" applyAlignment="1" applyProtection="1">
      <alignment vertical="top"/>
    </xf>
    <xf numFmtId="0" fontId="15" fillId="0" borderId="76" xfId="0" applyFont="1" applyFill="1" applyBorder="1" applyAlignment="1" applyProtection="1">
      <alignment horizontal="center" vertical="top" wrapText="1"/>
    </xf>
    <xf numFmtId="0" fontId="15" fillId="0" borderId="95" xfId="0" applyFont="1" applyFill="1" applyBorder="1" applyAlignment="1" applyProtection="1">
      <alignment vertical="top" wrapText="1"/>
    </xf>
    <xf numFmtId="37" fontId="15" fillId="12" borderId="96" xfId="6" applyNumberFormat="1" applyFont="1" applyFill="1" applyBorder="1" applyAlignment="1" applyProtection="1">
      <alignment horizontal="center" vertical="top" wrapText="1"/>
    </xf>
    <xf numFmtId="37" fontId="15" fillId="0" borderId="19" xfId="6" applyNumberFormat="1" applyFont="1" applyFill="1" applyBorder="1" applyAlignment="1" applyProtection="1">
      <alignment horizontal="center" vertical="top" wrapText="1"/>
    </xf>
    <xf numFmtId="37" fontId="15" fillId="0" borderId="79" xfId="6" applyNumberFormat="1" applyFont="1" applyFill="1" applyBorder="1" applyAlignment="1" applyProtection="1">
      <alignment horizontal="center" vertical="top" wrapText="1"/>
    </xf>
    <xf numFmtId="37" fontId="15" fillId="0" borderId="21" xfId="6" applyNumberFormat="1" applyFont="1" applyFill="1" applyBorder="1" applyAlignment="1" applyProtection="1">
      <alignment horizontal="center" vertical="top" wrapText="1"/>
    </xf>
    <xf numFmtId="0" fontId="13" fillId="0" borderId="0" xfId="0" applyFont="1" applyAlignment="1" applyProtection="1">
      <alignment vertical="top" wrapText="1"/>
    </xf>
    <xf numFmtId="0" fontId="13" fillId="0" borderId="97" xfId="0" applyFont="1" applyBorder="1" applyAlignment="1" applyProtection="1">
      <alignment horizontal="center" vertical="top"/>
    </xf>
    <xf numFmtId="0" fontId="16" fillId="0" borderId="20" xfId="0" applyFont="1" applyFill="1" applyBorder="1" applyAlignment="1" applyProtection="1">
      <alignment horizontal="left" vertical="top" wrapText="1"/>
    </xf>
    <xf numFmtId="39" fontId="15" fillId="0" borderId="20" xfId="6" applyNumberFormat="1" applyFont="1" applyFill="1" applyBorder="1" applyAlignment="1" applyProtection="1">
      <alignment horizontal="center" vertical="top"/>
    </xf>
    <xf numFmtId="39" fontId="15" fillId="0" borderId="17" xfId="6" applyNumberFormat="1" applyFont="1" applyFill="1" applyBorder="1" applyAlignment="1" applyProtection="1">
      <alignment horizontal="center" vertical="top"/>
    </xf>
    <xf numFmtId="39" fontId="15" fillId="0" borderId="82" xfId="6" applyNumberFormat="1" applyFont="1" applyFill="1" applyBorder="1" applyAlignment="1" applyProtection="1">
      <alignment horizontal="center" vertical="top"/>
    </xf>
    <xf numFmtId="0" fontId="13" fillId="0" borderId="0" xfId="0" applyFont="1" applyFill="1" applyAlignment="1" applyProtection="1">
      <alignment vertical="top" wrapText="1"/>
    </xf>
    <xf numFmtId="0" fontId="13" fillId="0" borderId="56" xfId="0" applyFont="1" applyFill="1" applyBorder="1" applyAlignment="1" applyProtection="1">
      <alignment horizontal="center" vertical="top"/>
    </xf>
    <xf numFmtId="39" fontId="13" fillId="0" borderId="28" xfId="6" applyNumberFormat="1" applyFont="1" applyFill="1" applyBorder="1" applyAlignment="1" applyProtection="1">
      <alignment vertical="top"/>
    </xf>
    <xf numFmtId="1" fontId="15" fillId="12" borderId="26" xfId="6" applyNumberFormat="1" applyFont="1" applyFill="1" applyBorder="1" applyAlignment="1" applyProtection="1">
      <alignment horizontal="center" vertical="top"/>
    </xf>
    <xf numFmtId="1" fontId="13" fillId="4" borderId="26" xfId="6" applyNumberFormat="1" applyFont="1" applyFill="1" applyBorder="1" applyAlignment="1" applyProtection="1">
      <alignment horizontal="center" vertical="top"/>
      <protection locked="0"/>
    </xf>
    <xf numFmtId="1" fontId="13" fillId="4" borderId="88" xfId="6" applyNumberFormat="1" applyFont="1" applyFill="1" applyBorder="1" applyAlignment="1" applyProtection="1">
      <alignment horizontal="center" vertical="top"/>
      <protection locked="0"/>
    </xf>
    <xf numFmtId="3" fontId="15" fillId="12" borderId="26" xfId="6" applyNumberFormat="1" applyFont="1" applyFill="1" applyBorder="1" applyAlignment="1" applyProtection="1">
      <alignment horizontal="center" vertical="top"/>
    </xf>
    <xf numFmtId="4" fontId="13" fillId="4" borderId="26" xfId="6" applyNumberFormat="1" applyFont="1" applyFill="1" applyBorder="1" applyAlignment="1" applyProtection="1">
      <alignment horizontal="center" vertical="top"/>
      <protection locked="0"/>
    </xf>
    <xf numFmtId="4" fontId="13" fillId="4" borderId="88" xfId="6" applyNumberFormat="1" applyFont="1" applyFill="1" applyBorder="1" applyAlignment="1" applyProtection="1">
      <alignment horizontal="center" vertical="top"/>
      <protection locked="0"/>
    </xf>
    <xf numFmtId="0" fontId="13" fillId="0" borderId="87" xfId="0" applyFont="1" applyBorder="1" applyAlignment="1" applyProtection="1">
      <alignment horizontal="center" vertical="top"/>
    </xf>
    <xf numFmtId="39" fontId="16" fillId="0" borderId="46" xfId="6" applyNumberFormat="1" applyFont="1" applyFill="1" applyBorder="1" applyAlignment="1" applyProtection="1">
      <alignment vertical="top"/>
    </xf>
    <xf numFmtId="39" fontId="15" fillId="0" borderId="46" xfId="6" applyNumberFormat="1" applyFont="1" applyFill="1" applyBorder="1" applyAlignment="1" applyProtection="1">
      <alignment horizontal="center" vertical="top"/>
    </xf>
    <xf numFmtId="39" fontId="13" fillId="0" borderId="46" xfId="6" applyNumberFormat="1" applyFont="1" applyFill="1" applyBorder="1" applyAlignment="1" applyProtection="1">
      <alignment horizontal="center" vertical="top"/>
    </xf>
    <xf numFmtId="39" fontId="13" fillId="0" borderId="89" xfId="6" applyNumberFormat="1" applyFont="1" applyFill="1" applyBorder="1" applyAlignment="1" applyProtection="1">
      <alignment horizontal="center" vertical="top"/>
    </xf>
    <xf numFmtId="0" fontId="13" fillId="0" borderId="49" xfId="0" applyFont="1" applyFill="1" applyBorder="1" applyAlignment="1" applyProtection="1">
      <alignment horizontal="center" vertical="top"/>
    </xf>
    <xf numFmtId="39" fontId="13" fillId="0" borderId="53" xfId="6" applyNumberFormat="1" applyFont="1" applyFill="1" applyBorder="1" applyAlignment="1" applyProtection="1">
      <alignment vertical="top"/>
    </xf>
    <xf numFmtId="2" fontId="15" fillId="12" borderId="50" xfId="6" applyNumberFormat="1" applyFont="1" applyFill="1" applyBorder="1" applyAlignment="1" applyProtection="1">
      <alignment horizontal="center" vertical="top"/>
    </xf>
    <xf numFmtId="2" fontId="13" fillId="4" borderId="50" xfId="6" applyNumberFormat="1" applyFont="1" applyFill="1" applyBorder="1" applyAlignment="1" applyProtection="1">
      <alignment horizontal="center" vertical="top"/>
      <protection locked="0"/>
    </xf>
    <xf numFmtId="2" fontId="13" fillId="4" borderId="30" xfId="6" applyNumberFormat="1" applyFont="1" applyFill="1" applyBorder="1" applyAlignment="1" applyProtection="1">
      <alignment horizontal="center" vertical="top"/>
      <protection locked="0"/>
    </xf>
    <xf numFmtId="39" fontId="13" fillId="0" borderId="28" xfId="6" applyNumberFormat="1" applyFont="1" applyFill="1" applyBorder="1" applyAlignment="1" applyProtection="1">
      <alignment horizontal="left" vertical="top" indent="2"/>
    </xf>
    <xf numFmtId="2" fontId="15" fillId="12" borderId="26" xfId="6" applyNumberFormat="1" applyFont="1" applyFill="1" applyBorder="1" applyAlignment="1" applyProtection="1">
      <alignment horizontal="center" vertical="top"/>
    </xf>
    <xf numFmtId="39" fontId="13" fillId="0" borderId="28" xfId="6" quotePrefix="1" applyNumberFormat="1" applyFont="1" applyFill="1" applyBorder="1" applyAlignment="1" applyProtection="1">
      <alignment horizontal="left" vertical="top" indent="2"/>
    </xf>
    <xf numFmtId="39" fontId="13" fillId="4" borderId="28" xfId="6" applyNumberFormat="1" applyFont="1" applyFill="1" applyBorder="1" applyAlignment="1" applyProtection="1">
      <alignment horizontal="left" vertical="top" indent="2"/>
      <protection locked="0"/>
    </xf>
    <xf numFmtId="39" fontId="13" fillId="0" borderId="28" xfId="6" applyNumberFormat="1" applyFont="1" applyFill="1" applyBorder="1" applyAlignment="1" applyProtection="1">
      <alignment horizontal="left" vertical="top"/>
    </xf>
    <xf numFmtId="2" fontId="13" fillId="6" borderId="50" xfId="6" applyNumberFormat="1" applyFont="1" applyFill="1" applyBorder="1" applyAlignment="1" applyProtection="1">
      <alignment horizontal="center" vertical="top"/>
    </xf>
    <xf numFmtId="2" fontId="13" fillId="6" borderId="30" xfId="6" applyNumberFormat="1" applyFont="1" applyFill="1" applyBorder="1" applyAlignment="1" applyProtection="1">
      <alignment horizontal="center" vertical="top"/>
    </xf>
    <xf numFmtId="0" fontId="13" fillId="0" borderId="60" xfId="0" applyFont="1" applyFill="1" applyBorder="1" applyAlignment="1" applyProtection="1">
      <alignment horizontal="center" vertical="top"/>
    </xf>
    <xf numFmtId="39" fontId="13" fillId="0" borderId="64" xfId="6" applyNumberFormat="1" applyFont="1" applyFill="1" applyBorder="1" applyAlignment="1" applyProtection="1">
      <alignment vertical="top"/>
    </xf>
    <xf numFmtId="1" fontId="15" fillId="12" borderId="61" xfId="6" applyNumberFormat="1" applyFont="1" applyFill="1" applyBorder="1" applyAlignment="1" applyProtection="1">
      <alignment horizontal="center" vertical="top"/>
    </xf>
    <xf numFmtId="1" fontId="13" fillId="4" borderId="61" xfId="6" applyNumberFormat="1" applyFont="1" applyFill="1" applyBorder="1" applyAlignment="1" applyProtection="1">
      <alignment horizontal="center" vertical="top"/>
      <protection locked="0"/>
    </xf>
    <xf numFmtId="1" fontId="13" fillId="4" borderId="94" xfId="6" applyNumberFormat="1" applyFont="1" applyFill="1" applyBorder="1" applyAlignment="1" applyProtection="1">
      <alignment horizontal="center" vertical="top"/>
      <protection locked="0"/>
    </xf>
    <xf numFmtId="37" fontId="15" fillId="0" borderId="98" xfId="6" applyNumberFormat="1" applyFont="1" applyFill="1" applyBorder="1" applyAlignment="1" applyProtection="1">
      <alignment horizontal="center" vertical="top" wrapText="1"/>
    </xf>
    <xf numFmtId="1" fontId="13" fillId="4" borderId="28" xfId="6" applyNumberFormat="1" applyFont="1" applyFill="1" applyBorder="1" applyAlignment="1" applyProtection="1">
      <alignment horizontal="center" vertical="top"/>
      <protection locked="0"/>
    </xf>
    <xf numFmtId="4" fontId="15" fillId="12" borderId="26" xfId="6" applyNumberFormat="1" applyFont="1" applyFill="1" applyBorder="1" applyAlignment="1" applyProtection="1">
      <alignment horizontal="center" vertical="top"/>
    </xf>
    <xf numFmtId="4" fontId="13" fillId="4" borderId="28" xfId="6" applyNumberFormat="1" applyFont="1" applyFill="1" applyBorder="1" applyAlignment="1" applyProtection="1">
      <alignment horizontal="center" vertical="top"/>
      <protection locked="0"/>
    </xf>
    <xf numFmtId="165" fontId="15" fillId="12" borderId="26" xfId="6" applyNumberFormat="1" applyFont="1" applyFill="1" applyBorder="1" applyAlignment="1" applyProtection="1">
      <alignment horizontal="center" vertical="top"/>
    </xf>
    <xf numFmtId="9" fontId="15" fillId="12" borderId="26" xfId="6" applyNumberFormat="1" applyFont="1" applyFill="1" applyBorder="1" applyAlignment="1" applyProtection="1">
      <alignment horizontal="center" vertical="top"/>
    </xf>
    <xf numFmtId="2" fontId="13" fillId="4" borderId="53" xfId="6" applyNumberFormat="1" applyFont="1" applyFill="1" applyBorder="1" applyAlignment="1" applyProtection="1">
      <alignment horizontal="center" vertical="top"/>
      <protection locked="0"/>
    </xf>
    <xf numFmtId="2" fontId="13" fillId="6" borderId="53" xfId="6" applyNumberFormat="1" applyFont="1" applyFill="1" applyBorder="1" applyAlignment="1" applyProtection="1">
      <alignment horizontal="center" vertical="top"/>
    </xf>
    <xf numFmtId="1" fontId="13" fillId="4" borderId="64" xfId="6" applyNumberFormat="1" applyFont="1" applyFill="1" applyBorder="1" applyAlignment="1" applyProtection="1">
      <alignment horizontal="center" vertical="top"/>
      <protection locked="0"/>
    </xf>
    <xf numFmtId="37" fontId="15" fillId="0" borderId="99" xfId="6" applyNumberFormat="1" applyFont="1" applyFill="1" applyBorder="1" applyAlignment="1" applyProtection="1">
      <alignment horizontal="center" vertical="top" wrapText="1"/>
    </xf>
    <xf numFmtId="1" fontId="13" fillId="4" borderId="59" xfId="6" applyNumberFormat="1" applyFont="1" applyFill="1" applyBorder="1" applyAlignment="1" applyProtection="1">
      <alignment horizontal="center" vertical="top"/>
      <protection locked="0"/>
    </xf>
    <xf numFmtId="2" fontId="13" fillId="4" borderId="59" xfId="6" applyNumberFormat="1" applyFont="1" applyFill="1" applyBorder="1" applyAlignment="1" applyProtection="1">
      <alignment horizontal="center" vertical="top"/>
      <protection locked="0"/>
    </xf>
    <xf numFmtId="2" fontId="13" fillId="4" borderId="55" xfId="6" applyNumberFormat="1" applyFont="1" applyFill="1" applyBorder="1" applyAlignment="1" applyProtection="1">
      <alignment horizontal="center" vertical="top"/>
      <protection locked="0"/>
    </xf>
    <xf numFmtId="2" fontId="13" fillId="6" borderId="55" xfId="6" applyNumberFormat="1" applyFont="1" applyFill="1" applyBorder="1" applyAlignment="1" applyProtection="1">
      <alignment horizontal="center" vertical="top"/>
    </xf>
    <xf numFmtId="3" fontId="15" fillId="12" borderId="61" xfId="6" applyNumberFormat="1" applyFont="1" applyFill="1" applyBorder="1" applyAlignment="1" applyProtection="1">
      <alignment horizontal="center" vertical="top"/>
    </xf>
    <xf numFmtId="3" fontId="13" fillId="4" borderId="67" xfId="6" applyNumberFormat="1" applyFont="1" applyFill="1" applyBorder="1" applyAlignment="1" applyProtection="1">
      <alignment horizontal="center" vertical="top"/>
      <protection locked="0"/>
    </xf>
    <xf numFmtId="37" fontId="15" fillId="12" borderId="77" xfId="6" applyNumberFormat="1" applyFont="1" applyFill="1" applyBorder="1" applyAlignment="1" applyProtection="1">
      <alignment horizontal="center" vertical="top" wrapText="1"/>
    </xf>
    <xf numFmtId="37" fontId="15" fillId="0" borderId="100" xfId="6" applyNumberFormat="1" applyFont="1" applyFill="1" applyBorder="1" applyAlignment="1" applyProtection="1">
      <alignment horizontal="center" vertical="top" wrapText="1"/>
    </xf>
    <xf numFmtId="0" fontId="16" fillId="0" borderId="46" xfId="0" applyFont="1" applyFill="1" applyBorder="1" applyAlignment="1" applyProtection="1">
      <alignment horizontal="left" vertical="top" wrapText="1"/>
    </xf>
    <xf numFmtId="39" fontId="15" fillId="0" borderId="89" xfId="6" applyNumberFormat="1" applyFont="1" applyFill="1" applyBorder="1" applyAlignment="1" applyProtection="1">
      <alignment horizontal="center" vertical="top"/>
    </xf>
    <xf numFmtId="3" fontId="13" fillId="4" borderId="59" xfId="6" applyNumberFormat="1" applyFont="1" applyFill="1" applyBorder="1" applyAlignment="1" applyProtection="1">
      <alignment horizontal="center" vertical="top"/>
      <protection locked="0"/>
    </xf>
    <xf numFmtId="9" fontId="15" fillId="12" borderId="26" xfId="1" applyFont="1" applyFill="1" applyBorder="1" applyAlignment="1" applyProtection="1">
      <alignment horizontal="center" vertical="top"/>
    </xf>
    <xf numFmtId="9" fontId="13" fillId="4" borderId="59" xfId="1" applyFont="1" applyFill="1" applyBorder="1" applyAlignment="1" applyProtection="1">
      <alignment horizontal="center" vertical="top"/>
      <protection locked="0"/>
    </xf>
    <xf numFmtId="0" fontId="13" fillId="0" borderId="83" xfId="0" applyFont="1" applyFill="1" applyBorder="1" applyAlignment="1" applyProtection="1">
      <alignment horizontal="center" vertical="top"/>
    </xf>
    <xf numFmtId="9" fontId="15" fillId="12" borderId="84" xfId="1" applyFont="1" applyFill="1" applyBorder="1" applyAlignment="1" applyProtection="1">
      <alignment horizontal="center" vertical="top"/>
    </xf>
    <xf numFmtId="9" fontId="13" fillId="4" borderId="90" xfId="1" applyFont="1" applyFill="1" applyBorder="1" applyAlignment="1" applyProtection="1">
      <alignment horizontal="center" vertical="top"/>
      <protection locked="0"/>
    </xf>
    <xf numFmtId="39" fontId="13" fillId="0" borderId="101" xfId="6" applyNumberFormat="1" applyFont="1" applyFill="1" applyBorder="1" applyAlignment="1" applyProtection="1">
      <alignment vertical="top"/>
    </xf>
    <xf numFmtId="39" fontId="13" fillId="0" borderId="64" xfId="6" applyNumberFormat="1" applyFont="1" applyFill="1" applyBorder="1" applyAlignment="1" applyProtection="1">
      <alignment horizontal="left" vertical="top"/>
    </xf>
    <xf numFmtId="2" fontId="15" fillId="12" borderId="61" xfId="6" applyNumberFormat="1" applyFont="1" applyFill="1" applyBorder="1" applyAlignment="1" applyProtection="1">
      <alignment horizontal="center" vertical="top"/>
    </xf>
    <xf numFmtId="2" fontId="13" fillId="6" borderId="67" xfId="6" applyNumberFormat="1" applyFont="1" applyFill="1" applyBorder="1" applyAlignment="1" applyProtection="1">
      <alignment horizontal="center" vertical="top"/>
    </xf>
    <xf numFmtId="37" fontId="15" fillId="0" borderId="78" xfId="6" applyNumberFormat="1" applyFont="1" applyFill="1" applyBorder="1" applyAlignment="1" applyProtection="1">
      <alignment horizontal="center" vertical="top" wrapText="1"/>
    </xf>
    <xf numFmtId="37" fontId="15" fillId="0" borderId="102" xfId="6" applyNumberFormat="1" applyFont="1" applyFill="1" applyBorder="1" applyAlignment="1" applyProtection="1">
      <alignment horizontal="center" vertical="top" wrapText="1"/>
    </xf>
    <xf numFmtId="37" fontId="15" fillId="0" borderId="80" xfId="6" applyNumberFormat="1" applyFont="1" applyFill="1" applyBorder="1" applyAlignment="1" applyProtection="1">
      <alignment horizontal="center" vertical="top" wrapText="1"/>
    </xf>
    <xf numFmtId="39" fontId="15" fillId="0" borderId="21" xfId="6" applyNumberFormat="1" applyFont="1" applyFill="1" applyBorder="1" applyAlignment="1" applyProtection="1">
      <alignment horizontal="center" vertical="top"/>
    </xf>
    <xf numFmtId="168" fontId="15" fillId="12" borderId="84" xfId="6" applyNumberFormat="1" applyFont="1" applyFill="1" applyBorder="1" applyAlignment="1" applyProtection="1">
      <alignment horizontal="center" vertical="top"/>
    </xf>
    <xf numFmtId="168" fontId="13" fillId="4" borderId="84" xfId="6" applyNumberFormat="1" applyFont="1" applyFill="1" applyBorder="1" applyAlignment="1" applyProtection="1">
      <alignment horizontal="center" vertical="top"/>
      <protection locked="0"/>
    </xf>
    <xf numFmtId="168" fontId="13" fillId="4" borderId="86" xfId="6" applyNumberFormat="1" applyFont="1" applyFill="1" applyBorder="1" applyAlignment="1" applyProtection="1">
      <alignment horizontal="center" vertical="top"/>
      <protection locked="0"/>
    </xf>
    <xf numFmtId="1" fontId="15" fillId="12" borderId="84" xfId="6" applyNumberFormat="1" applyFont="1" applyFill="1" applyBorder="1" applyAlignment="1" applyProtection="1">
      <alignment horizontal="center" vertical="top"/>
    </xf>
    <xf numFmtId="1" fontId="13" fillId="4" borderId="84" xfId="6" applyNumberFormat="1" applyFont="1" applyFill="1" applyBorder="1" applyAlignment="1" applyProtection="1">
      <alignment horizontal="center" vertical="top"/>
      <protection locked="0"/>
    </xf>
    <xf numFmtId="1" fontId="13" fillId="4" borderId="86" xfId="6" applyNumberFormat="1" applyFont="1" applyFill="1" applyBorder="1" applyAlignment="1" applyProtection="1">
      <alignment horizontal="center" vertical="top"/>
      <protection locked="0"/>
    </xf>
    <xf numFmtId="4" fontId="15" fillId="12" borderId="84" xfId="6" applyNumberFormat="1" applyFont="1" applyFill="1" applyBorder="1" applyAlignment="1" applyProtection="1">
      <alignment horizontal="center" vertical="top"/>
    </xf>
    <xf numFmtId="4" fontId="13" fillId="4" borderId="84" xfId="6" applyNumberFormat="1" applyFont="1" applyFill="1" applyBorder="1" applyAlignment="1" applyProtection="1">
      <alignment horizontal="center" vertical="top"/>
      <protection locked="0"/>
    </xf>
    <xf numFmtId="4" fontId="13" fillId="4" borderId="86" xfId="6" applyNumberFormat="1" applyFont="1" applyFill="1" applyBorder="1" applyAlignment="1" applyProtection="1">
      <alignment horizontal="center" vertical="top"/>
      <protection locked="0"/>
    </xf>
    <xf numFmtId="39" fontId="13" fillId="0" borderId="101" xfId="6" applyNumberFormat="1" applyFont="1" applyFill="1" applyBorder="1" applyAlignment="1" applyProtection="1">
      <alignment horizontal="left" vertical="top" indent="2"/>
    </xf>
    <xf numFmtId="4" fontId="13" fillId="6" borderId="84" xfId="6" applyNumberFormat="1" applyFont="1" applyFill="1" applyBorder="1" applyAlignment="1" applyProtection="1">
      <alignment horizontal="center" vertical="top"/>
      <protection locked="0"/>
    </xf>
    <xf numFmtId="4" fontId="13" fillId="6" borderId="86" xfId="6" applyNumberFormat="1" applyFont="1" applyFill="1" applyBorder="1" applyAlignment="1" applyProtection="1">
      <alignment horizontal="center" vertical="top"/>
      <protection locked="0"/>
    </xf>
    <xf numFmtId="2" fontId="13" fillId="4" borderId="26" xfId="6" applyNumberFormat="1" applyFont="1" applyFill="1" applyBorder="1" applyAlignment="1" applyProtection="1">
      <alignment horizontal="center" vertical="top"/>
      <protection locked="0"/>
    </xf>
    <xf numFmtId="2" fontId="13" fillId="4" borderId="88" xfId="6" applyNumberFormat="1" applyFont="1" applyFill="1" applyBorder="1" applyAlignment="1" applyProtection="1">
      <alignment horizontal="center" vertical="top"/>
      <protection locked="0"/>
    </xf>
    <xf numFmtId="169" fontId="15" fillId="12" borderId="84" xfId="6" applyNumberFormat="1" applyFont="1" applyFill="1" applyBorder="1" applyAlignment="1" applyProtection="1">
      <alignment horizontal="center" vertical="top"/>
    </xf>
    <xf numFmtId="169" fontId="13" fillId="6" borderId="26" xfId="6" applyNumberFormat="1" applyFont="1" applyFill="1" applyBorder="1" applyAlignment="1" applyProtection="1">
      <alignment horizontal="center" vertical="top"/>
      <protection locked="0"/>
    </xf>
    <xf numFmtId="169" fontId="13" fillId="6" borderId="88" xfId="6" applyNumberFormat="1" applyFont="1" applyFill="1" applyBorder="1" applyAlignment="1" applyProtection="1">
      <alignment horizontal="center" vertical="top"/>
      <protection locked="0"/>
    </xf>
    <xf numFmtId="166" fontId="15" fillId="12" borderId="84" xfId="6" applyNumberFormat="1" applyFont="1" applyFill="1" applyBorder="1" applyAlignment="1" applyProtection="1">
      <alignment horizontal="center" vertical="top"/>
    </xf>
    <xf numFmtId="166" fontId="13" fillId="6" borderId="26" xfId="6" applyNumberFormat="1" applyFont="1" applyFill="1" applyBorder="1" applyAlignment="1" applyProtection="1">
      <alignment horizontal="center" vertical="top"/>
      <protection locked="0"/>
    </xf>
    <xf numFmtId="166" fontId="13" fillId="6" borderId="88" xfId="6" applyNumberFormat="1" applyFont="1" applyFill="1" applyBorder="1" applyAlignment="1" applyProtection="1">
      <alignment horizontal="center" vertical="top"/>
      <protection locked="0"/>
    </xf>
    <xf numFmtId="167" fontId="15" fillId="12" borderId="26" xfId="6" applyNumberFormat="1" applyFont="1" applyFill="1" applyBorder="1" applyAlignment="1" applyProtection="1">
      <alignment horizontal="center" vertical="top"/>
    </xf>
    <xf numFmtId="167" fontId="13" fillId="4" borderId="26" xfId="6" applyNumberFormat="1" applyFont="1" applyFill="1" applyBorder="1" applyAlignment="1" applyProtection="1">
      <alignment horizontal="center" vertical="top"/>
      <protection locked="0"/>
    </xf>
    <xf numFmtId="167" fontId="13" fillId="4" borderId="88" xfId="6" applyNumberFormat="1" applyFont="1" applyFill="1" applyBorder="1" applyAlignment="1" applyProtection="1">
      <alignment horizontal="center" vertical="top"/>
      <protection locked="0"/>
    </xf>
    <xf numFmtId="167" fontId="15" fillId="12" borderId="84" xfId="6" applyNumberFormat="1" applyFont="1" applyFill="1" applyBorder="1" applyAlignment="1" applyProtection="1">
      <alignment horizontal="center" vertical="top"/>
    </xf>
    <xf numFmtId="167" fontId="13" fillId="4" borderId="84" xfId="6" applyNumberFormat="1" applyFont="1" applyFill="1" applyBorder="1" applyAlignment="1" applyProtection="1">
      <alignment horizontal="center" vertical="top"/>
      <protection locked="0"/>
    </xf>
    <xf numFmtId="167" fontId="13" fillId="4" borderId="86" xfId="6" applyNumberFormat="1" applyFont="1" applyFill="1" applyBorder="1" applyAlignment="1" applyProtection="1">
      <alignment horizontal="center" vertical="top"/>
      <protection locked="0"/>
    </xf>
    <xf numFmtId="39" fontId="13" fillId="0" borderId="64" xfId="6" applyNumberFormat="1" applyFont="1" applyFill="1" applyBorder="1" applyAlignment="1" applyProtection="1">
      <alignment horizontal="left" vertical="top" indent="2"/>
    </xf>
    <xf numFmtId="3" fontId="13" fillId="4" borderId="94" xfId="6" applyNumberFormat="1" applyFont="1" applyFill="1" applyBorder="1" applyAlignment="1" applyProtection="1">
      <alignment horizontal="center" vertical="top"/>
      <protection locked="0"/>
    </xf>
    <xf numFmtId="0" fontId="15" fillId="0" borderId="0" xfId="3" applyFont="1" applyAlignment="1" applyProtection="1">
      <alignment vertical="top"/>
    </xf>
    <xf numFmtId="0" fontId="15" fillId="0" borderId="0" xfId="3" applyFont="1" applyFill="1" applyAlignment="1" applyProtection="1">
      <alignment vertical="top"/>
    </xf>
    <xf numFmtId="0" fontId="13" fillId="0" borderId="0" xfId="3" applyFont="1" applyFill="1" applyBorder="1" applyAlignment="1" applyProtection="1">
      <alignment horizontal="center" vertical="top"/>
    </xf>
    <xf numFmtId="0" fontId="13" fillId="0" borderId="0" xfId="3" applyFont="1" applyAlignment="1" applyProtection="1">
      <alignment horizontal="center" vertical="top"/>
    </xf>
    <xf numFmtId="0" fontId="13" fillId="0" borderId="0" xfId="3" applyFont="1" applyAlignment="1" applyProtection="1">
      <alignment vertical="top"/>
    </xf>
    <xf numFmtId="0" fontId="15" fillId="0" borderId="76" xfId="3" applyFont="1" applyFill="1" applyBorder="1" applyAlignment="1" applyProtection="1">
      <alignment horizontal="center" vertical="top" wrapText="1"/>
    </xf>
    <xf numFmtId="0" fontId="15" fillId="0" borderId="95" xfId="3" applyFont="1" applyFill="1" applyBorder="1" applyAlignment="1" applyProtection="1">
      <alignment vertical="top" wrapText="1"/>
    </xf>
    <xf numFmtId="37" fontId="15" fillId="0" borderId="103" xfId="6" applyNumberFormat="1" applyFont="1" applyFill="1" applyBorder="1" applyAlignment="1" applyProtection="1">
      <alignment horizontal="center" vertical="top" wrapText="1"/>
    </xf>
    <xf numFmtId="0" fontId="13" fillId="0" borderId="0" xfId="3" applyFont="1" applyAlignment="1" applyProtection="1">
      <alignment vertical="top" wrapText="1"/>
    </xf>
    <xf numFmtId="0" fontId="13" fillId="0" borderId="97" xfId="3" applyFont="1" applyBorder="1" applyAlignment="1" applyProtection="1">
      <alignment horizontal="center" vertical="top"/>
    </xf>
    <xf numFmtId="0" fontId="16" fillId="0" borderId="20" xfId="3" applyFont="1" applyFill="1" applyBorder="1" applyAlignment="1" applyProtection="1">
      <alignment horizontal="left" vertical="top" wrapText="1"/>
    </xf>
    <xf numFmtId="0" fontId="13" fillId="0" borderId="56" xfId="3" applyFont="1" applyFill="1" applyBorder="1" applyAlignment="1" applyProtection="1">
      <alignment horizontal="center" vertical="top"/>
    </xf>
    <xf numFmtId="39" fontId="13" fillId="0" borderId="58" xfId="6" applyNumberFormat="1" applyFont="1" applyFill="1" applyBorder="1" applyAlignment="1" applyProtection="1">
      <alignment horizontal="left" vertical="top"/>
    </xf>
    <xf numFmtId="39" fontId="13" fillId="0" borderId="58" xfId="6" applyNumberFormat="1" applyFont="1" applyFill="1" applyBorder="1" applyAlignment="1" applyProtection="1">
      <alignment vertical="top" wrapText="1"/>
    </xf>
    <xf numFmtId="166" fontId="15" fillId="12" borderId="26" xfId="6" applyNumberFormat="1" applyFont="1" applyFill="1" applyBorder="1" applyAlignment="1" applyProtection="1">
      <alignment horizontal="center" vertical="top"/>
    </xf>
    <xf numFmtId="166" fontId="13" fillId="4" borderId="26" xfId="6" applyNumberFormat="1" applyFont="1" applyFill="1" applyBorder="1" applyAlignment="1" applyProtection="1">
      <alignment horizontal="center" vertical="top"/>
      <protection locked="0"/>
    </xf>
    <xf numFmtId="39" fontId="13" fillId="0" borderId="58" xfId="6" applyNumberFormat="1" applyFont="1" applyFill="1" applyBorder="1" applyAlignment="1" applyProtection="1">
      <alignment vertical="top"/>
    </xf>
    <xf numFmtId="166" fontId="13" fillId="4" borderId="53" xfId="6" applyNumberFormat="1" applyFont="1" applyFill="1" applyBorder="1" applyAlignment="1" applyProtection="1">
      <alignment horizontal="center" vertical="top"/>
      <protection locked="0"/>
    </xf>
    <xf numFmtId="0" fontId="13" fillId="0" borderId="87" xfId="3" applyFont="1" applyBorder="1" applyAlignment="1" applyProtection="1">
      <alignment horizontal="center" vertical="top"/>
    </xf>
    <xf numFmtId="0" fontId="13" fillId="0" borderId="83" xfId="3" applyFont="1" applyFill="1" applyBorder="1" applyAlignment="1" applyProtection="1">
      <alignment horizontal="center" vertical="top"/>
    </xf>
    <xf numFmtId="39" fontId="13" fillId="0" borderId="85" xfId="6" applyNumberFormat="1" applyFont="1" applyFill="1" applyBorder="1" applyAlignment="1" applyProtection="1">
      <alignment horizontal="left" vertical="top"/>
    </xf>
    <xf numFmtId="9" fontId="15" fillId="12" borderId="84" xfId="7" applyFont="1" applyFill="1" applyBorder="1" applyAlignment="1" applyProtection="1">
      <alignment horizontal="center" vertical="top"/>
    </xf>
    <xf numFmtId="9" fontId="13" fillId="4" borderId="84" xfId="7" applyFont="1" applyFill="1" applyBorder="1" applyAlignment="1" applyProtection="1">
      <alignment horizontal="center" vertical="top"/>
      <protection locked="0"/>
    </xf>
    <xf numFmtId="39" fontId="13" fillId="0" borderId="61" xfId="6" applyNumberFormat="1" applyFont="1" applyFill="1" applyBorder="1" applyAlignment="1" applyProtection="1">
      <alignment vertical="top"/>
    </xf>
    <xf numFmtId="37" fontId="15" fillId="0" borderId="77" xfId="6" applyNumberFormat="1" applyFont="1" applyFill="1" applyBorder="1" applyAlignment="1" applyProtection="1">
      <alignment horizontal="center" vertical="top" wrapText="1"/>
    </xf>
    <xf numFmtId="9" fontId="15" fillId="12" borderId="84" xfId="6" applyNumberFormat="1" applyFont="1" applyFill="1" applyBorder="1" applyAlignment="1" applyProtection="1">
      <alignment horizontal="center" vertical="top"/>
    </xf>
    <xf numFmtId="9" fontId="13" fillId="4" borderId="84" xfId="6" applyNumberFormat="1" applyFont="1" applyFill="1" applyBorder="1" applyAlignment="1" applyProtection="1">
      <alignment horizontal="center" vertical="top"/>
      <protection locked="0"/>
    </xf>
    <xf numFmtId="9" fontId="13" fillId="4" borderId="86" xfId="6" applyNumberFormat="1" applyFont="1" applyFill="1" applyBorder="1" applyAlignment="1" applyProtection="1">
      <alignment horizontal="center" vertical="top"/>
      <protection locked="0"/>
    </xf>
    <xf numFmtId="2" fontId="13" fillId="6" borderId="104" xfId="6" applyNumberFormat="1" applyFont="1" applyFill="1" applyBorder="1" applyAlignment="1" applyProtection="1">
      <alignment horizontal="center" vertical="top"/>
    </xf>
    <xf numFmtId="2" fontId="13" fillId="6" borderId="105" xfId="6" applyNumberFormat="1" applyFont="1" applyFill="1" applyBorder="1" applyAlignment="1" applyProtection="1">
      <alignment horizontal="center" vertical="top"/>
    </xf>
    <xf numFmtId="37" fontId="15" fillId="0" borderId="109" xfId="6" applyNumberFormat="1" applyFont="1" applyFill="1" applyBorder="1" applyAlignment="1" applyProtection="1">
      <alignment horizontal="center" vertical="top" wrapText="1"/>
    </xf>
    <xf numFmtId="3" fontId="13" fillId="4" borderId="28" xfId="6" applyNumberFormat="1" applyFont="1" applyFill="1" applyBorder="1" applyAlignment="1" applyProtection="1">
      <alignment horizontal="center" vertical="top"/>
      <protection locked="0"/>
    </xf>
    <xf numFmtId="9" fontId="13" fillId="4" borderId="26" xfId="6" applyNumberFormat="1" applyFont="1" applyFill="1" applyBorder="1" applyAlignment="1" applyProtection="1">
      <alignment horizontal="center" vertical="top"/>
      <protection locked="0"/>
    </xf>
    <xf numFmtId="9" fontId="13" fillId="4" borderId="101" xfId="6" applyNumberFormat="1" applyFont="1" applyFill="1" applyBorder="1" applyAlignment="1" applyProtection="1">
      <alignment horizontal="center" vertical="top"/>
      <protection locked="0"/>
    </xf>
    <xf numFmtId="2" fontId="13" fillId="4" borderId="28" xfId="6" applyNumberFormat="1" applyFont="1" applyFill="1" applyBorder="1" applyAlignment="1" applyProtection="1">
      <alignment horizontal="center" vertical="top"/>
      <protection locked="0"/>
    </xf>
    <xf numFmtId="39" fontId="13" fillId="0" borderId="101" xfId="6" applyNumberFormat="1" applyFont="1" applyFill="1" applyBorder="1" applyAlignment="1" applyProtection="1">
      <alignment horizontal="left" vertical="top"/>
    </xf>
    <xf numFmtId="2" fontId="15" fillId="12" borderId="84" xfId="6" applyNumberFormat="1" applyFont="1" applyFill="1" applyBorder="1" applyAlignment="1" applyProtection="1">
      <alignment horizontal="center" vertical="top"/>
    </xf>
    <xf numFmtId="2" fontId="13" fillId="6" borderId="23" xfId="6" applyNumberFormat="1" applyFont="1" applyFill="1" applyBorder="1" applyAlignment="1" applyProtection="1">
      <alignment horizontal="center" vertical="top"/>
    </xf>
    <xf numFmtId="2" fontId="13" fillId="6" borderId="110" xfId="6" applyNumberFormat="1" applyFont="1" applyFill="1" applyBorder="1" applyAlignment="1" applyProtection="1">
      <alignment horizontal="center" vertical="top"/>
    </xf>
    <xf numFmtId="0" fontId="13" fillId="0" borderId="91" xfId="0" applyFont="1" applyFill="1" applyBorder="1" applyAlignment="1" applyProtection="1">
      <alignment horizontal="center" vertical="top"/>
    </xf>
    <xf numFmtId="39" fontId="13" fillId="0" borderId="35" xfId="6" applyNumberFormat="1" applyFont="1" applyFill="1" applyBorder="1" applyAlignment="1" applyProtection="1">
      <alignment vertical="top"/>
    </xf>
    <xf numFmtId="3" fontId="15" fillId="12" borderId="35" xfId="6" applyNumberFormat="1" applyFont="1" applyFill="1" applyBorder="1" applyAlignment="1" applyProtection="1">
      <alignment horizontal="center" vertical="top"/>
    </xf>
    <xf numFmtId="3" fontId="13" fillId="4" borderId="93" xfId="6" applyNumberFormat="1" applyFont="1" applyFill="1" applyBorder="1" applyAlignment="1" applyProtection="1">
      <alignment horizontal="center" vertical="top"/>
      <protection locked="0"/>
    </xf>
    <xf numFmtId="0" fontId="13" fillId="0" borderId="111" xfId="0" applyFont="1" applyBorder="1" applyAlignment="1" applyProtection="1">
      <alignment horizontal="center" vertical="top"/>
    </xf>
    <xf numFmtId="39" fontId="16" fillId="0" borderId="29" xfId="6" applyNumberFormat="1" applyFont="1" applyFill="1" applyBorder="1" applyAlignment="1" applyProtection="1">
      <alignment vertical="top"/>
    </xf>
    <xf numFmtId="39" fontId="15" fillId="0" borderId="29" xfId="6" applyNumberFormat="1" applyFont="1" applyFill="1" applyBorder="1" applyAlignment="1" applyProtection="1">
      <alignment horizontal="center" vertical="top"/>
    </xf>
    <xf numFmtId="2" fontId="13" fillId="4" borderId="29" xfId="6" applyNumberFormat="1" applyFont="1" applyFill="1" applyBorder="1" applyAlignment="1" applyProtection="1">
      <alignment horizontal="center" vertical="top"/>
      <protection locked="0"/>
    </xf>
    <xf numFmtId="2" fontId="13" fillId="6" borderId="57" xfId="6" applyNumberFormat="1" applyFont="1" applyFill="1" applyBorder="1" applyAlignment="1" applyProtection="1">
      <alignment horizontal="center" vertical="top"/>
    </xf>
    <xf numFmtId="2" fontId="13" fillId="6" borderId="26" xfId="6" applyNumberFormat="1" applyFont="1" applyFill="1" applyBorder="1" applyAlignment="1" applyProtection="1">
      <alignment horizontal="center" vertical="top"/>
    </xf>
    <xf numFmtId="2" fontId="13" fillId="6" borderId="88" xfId="6" applyNumberFormat="1" applyFont="1" applyFill="1" applyBorder="1" applyAlignment="1" applyProtection="1">
      <alignment horizontal="center" vertical="top"/>
    </xf>
    <xf numFmtId="0" fontId="13" fillId="0" borderId="112" xfId="0" applyFont="1" applyFill="1" applyBorder="1" applyAlignment="1" applyProtection="1">
      <alignment horizontal="center" vertical="top"/>
    </xf>
    <xf numFmtId="39" fontId="13" fillId="0" borderId="104" xfId="6" applyNumberFormat="1" applyFont="1" applyFill="1" applyBorder="1" applyAlignment="1" applyProtection="1">
      <alignment vertical="top"/>
    </xf>
    <xf numFmtId="3" fontId="15" fillId="12" borderId="104" xfId="6" applyNumberFormat="1" applyFont="1" applyFill="1" applyBorder="1" applyAlignment="1" applyProtection="1">
      <alignment horizontal="center" vertical="top"/>
    </xf>
    <xf numFmtId="3" fontId="13" fillId="4" borderId="105" xfId="6" applyNumberFormat="1" applyFont="1" applyFill="1" applyBorder="1" applyAlignment="1" applyProtection="1">
      <alignment horizontal="center" vertical="top"/>
      <protection locked="0"/>
    </xf>
    <xf numFmtId="37" fontId="15" fillId="0" borderId="68" xfId="6" applyNumberFormat="1" applyFont="1" applyFill="1" applyBorder="1" applyAlignment="1" applyProtection="1">
      <alignment horizontal="center" vertical="top" wrapText="1"/>
    </xf>
    <xf numFmtId="37" fontId="15" fillId="0" borderId="115" xfId="6" applyNumberFormat="1" applyFont="1" applyFill="1" applyBorder="1" applyAlignment="1" applyProtection="1">
      <alignment horizontal="center" vertical="top" wrapText="1"/>
    </xf>
    <xf numFmtId="37" fontId="15" fillId="0" borderId="104" xfId="6" applyNumberFormat="1" applyFont="1" applyFill="1" applyBorder="1" applyAlignment="1" applyProtection="1">
      <alignment horizontal="center" vertical="top" wrapText="1"/>
    </xf>
    <xf numFmtId="37" fontId="15" fillId="0" borderId="116" xfId="6" applyNumberFormat="1" applyFont="1" applyFill="1" applyBorder="1" applyAlignment="1" applyProtection="1">
      <alignment horizontal="center" vertical="top" wrapText="1"/>
    </xf>
    <xf numFmtId="3" fontId="13" fillId="4" borderId="57" xfId="6" applyNumberFormat="1" applyFont="1" applyFill="1" applyBorder="1" applyAlignment="1" applyProtection="1">
      <alignment horizontal="center" vertical="top"/>
      <protection locked="0"/>
    </xf>
    <xf numFmtId="170" fontId="13" fillId="11" borderId="117" xfId="6" applyNumberFormat="1" applyFont="1" applyFill="1" applyBorder="1" applyAlignment="1" applyProtection="1">
      <alignment horizontal="center" vertical="top"/>
    </xf>
    <xf numFmtId="170" fontId="13" fillId="11" borderId="86" xfId="6" applyNumberFormat="1" applyFont="1" applyFill="1" applyBorder="1" applyAlignment="1" applyProtection="1">
      <alignment horizontal="center" vertical="top"/>
    </xf>
    <xf numFmtId="39" fontId="13" fillId="0" borderId="39" xfId="6" applyNumberFormat="1" applyFont="1" applyFill="1" applyBorder="1" applyAlignment="1" applyProtection="1">
      <alignment vertical="top"/>
    </xf>
    <xf numFmtId="167" fontId="15" fillId="12" borderId="35" xfId="6" applyNumberFormat="1" applyFont="1" applyFill="1" applyBorder="1" applyAlignment="1" applyProtection="1">
      <alignment horizontal="center" vertical="top"/>
    </xf>
    <xf numFmtId="170" fontId="13" fillId="11" borderId="118" xfId="6" applyNumberFormat="1" applyFont="1" applyFill="1" applyBorder="1" applyAlignment="1" applyProtection="1">
      <alignment horizontal="center" vertical="top"/>
    </xf>
    <xf numFmtId="170" fontId="13" fillId="11" borderId="93" xfId="6" applyNumberFormat="1" applyFont="1" applyFill="1" applyBorder="1" applyAlignment="1" applyProtection="1">
      <alignment horizontal="center" vertical="top"/>
    </xf>
    <xf numFmtId="0" fontId="13" fillId="0" borderId="119" xfId="0" applyFont="1" applyBorder="1" applyAlignment="1" applyProtection="1">
      <alignment horizontal="center" vertical="top"/>
    </xf>
    <xf numFmtId="0" fontId="16" fillId="0" borderId="0" xfId="0" applyFont="1" applyFill="1" applyBorder="1" applyAlignment="1" applyProtection="1">
      <alignment horizontal="left" vertical="top" wrapText="1"/>
    </xf>
    <xf numFmtId="39" fontId="15" fillId="0" borderId="0" xfId="6" applyNumberFormat="1" applyFont="1" applyFill="1" applyBorder="1" applyAlignment="1" applyProtection="1">
      <alignment horizontal="center" vertical="top"/>
    </xf>
    <xf numFmtId="39" fontId="15" fillId="0" borderId="110" xfId="6" applyNumberFormat="1" applyFont="1" applyFill="1" applyBorder="1" applyAlignment="1" applyProtection="1">
      <alignment horizontal="center" vertical="top"/>
    </xf>
    <xf numFmtId="9" fontId="13" fillId="4" borderId="35" xfId="6" applyNumberFormat="1" applyFont="1" applyFill="1" applyBorder="1" applyAlignment="1" applyProtection="1">
      <alignment horizontal="center" vertical="top"/>
      <protection locked="0"/>
    </xf>
    <xf numFmtId="39" fontId="13" fillId="0" borderId="45" xfId="6" applyNumberFormat="1" applyFont="1" applyFill="1" applyBorder="1" applyAlignment="1" applyProtection="1">
      <alignment horizontal="center" vertical="top"/>
    </xf>
    <xf numFmtId="2" fontId="13" fillId="6" borderId="120" xfId="6" applyNumberFormat="1" applyFont="1" applyFill="1" applyBorder="1" applyAlignment="1" applyProtection="1">
      <alignment horizontal="center" vertical="top"/>
    </xf>
    <xf numFmtId="167" fontId="13" fillId="4" borderId="59" xfId="6" applyNumberFormat="1" applyFont="1" applyFill="1" applyBorder="1" applyAlignment="1" applyProtection="1">
      <alignment horizontal="center" vertical="top"/>
      <protection locked="0"/>
    </xf>
    <xf numFmtId="3" fontId="15" fillId="12" borderId="84" xfId="6" applyNumberFormat="1" applyFont="1" applyFill="1" applyBorder="1" applyAlignment="1" applyProtection="1">
      <alignment horizontal="center" vertical="top"/>
    </xf>
    <xf numFmtId="2" fontId="13" fillId="4" borderId="101" xfId="6" applyNumberFormat="1" applyFont="1" applyFill="1" applyBorder="1" applyAlignment="1" applyProtection="1">
      <alignment horizontal="center" vertical="top"/>
      <protection locked="0"/>
    </xf>
    <xf numFmtId="2" fontId="13" fillId="4" borderId="86" xfId="6" applyNumberFormat="1" applyFont="1" applyFill="1" applyBorder="1" applyAlignment="1" applyProtection="1">
      <alignment horizontal="center" vertical="top"/>
      <protection locked="0"/>
    </xf>
    <xf numFmtId="1" fontId="13" fillId="11" borderId="26" xfId="6" applyNumberFormat="1" applyFont="1" applyFill="1" applyBorder="1" applyAlignment="1" applyProtection="1">
      <alignment horizontal="center" vertical="top"/>
    </xf>
    <xf numFmtId="2" fontId="13" fillId="6" borderId="124" xfId="6" applyNumberFormat="1" applyFont="1" applyFill="1" applyBorder="1" applyAlignment="1" applyProtection="1">
      <alignment horizontal="center" vertical="top"/>
    </xf>
    <xf numFmtId="9" fontId="13" fillId="4" borderId="93" xfId="6" applyNumberFormat="1" applyFont="1" applyFill="1" applyBorder="1" applyAlignment="1" applyProtection="1">
      <alignment horizontal="center" vertical="top"/>
      <protection locked="0"/>
    </xf>
    <xf numFmtId="0" fontId="11" fillId="3" borderId="0" xfId="4" applyFont="1" applyFill="1" applyAlignment="1" applyProtection="1">
      <alignment horizontal="center" vertical="top"/>
    </xf>
    <xf numFmtId="3" fontId="13" fillId="4" borderId="57" xfId="6" applyNumberFormat="1" applyFont="1" applyFill="1" applyBorder="1" applyAlignment="1" applyProtection="1">
      <alignment horizontal="center" vertical="top"/>
      <protection locked="0"/>
    </xf>
    <xf numFmtId="9" fontId="13" fillId="4" borderId="93" xfId="6" applyNumberFormat="1" applyFont="1" applyFill="1" applyBorder="1" applyAlignment="1" applyProtection="1">
      <alignment horizontal="center" vertical="top"/>
      <protection locked="0"/>
    </xf>
    <xf numFmtId="3" fontId="13" fillId="4" borderId="28" xfId="6" applyNumberFormat="1" applyFont="1" applyFill="1" applyBorder="1" applyAlignment="1" applyProtection="1">
      <alignment horizontal="center" vertical="top"/>
      <protection locked="0"/>
    </xf>
    <xf numFmtId="37" fontId="15" fillId="0" borderId="68" xfId="6" applyNumberFormat="1" applyFont="1" applyFill="1" applyBorder="1" applyAlignment="1" applyProtection="1">
      <alignment horizontal="center" vertical="top" wrapText="1"/>
    </xf>
    <xf numFmtId="165" fontId="10" fillId="4" borderId="10" xfId="4" applyNumberFormat="1" applyFont="1" applyFill="1" applyBorder="1" applyAlignment="1" applyProtection="1">
      <alignment horizontal="center" vertical="top"/>
      <protection locked="0"/>
    </xf>
    <xf numFmtId="165" fontId="10" fillId="4" borderId="10" xfId="4" applyNumberFormat="1" applyFont="1" applyFill="1" applyBorder="1" applyAlignment="1" applyProtection="1">
      <alignment vertical="top"/>
      <protection locked="0"/>
    </xf>
    <xf numFmtId="165" fontId="13" fillId="4" borderId="53" xfId="6" applyNumberFormat="1" applyFont="1" applyFill="1" applyBorder="1" applyAlignment="1" applyProtection="1">
      <alignment horizontal="center" vertical="top"/>
      <protection locked="0"/>
    </xf>
    <xf numFmtId="165" fontId="13" fillId="4" borderId="30" xfId="6" applyNumberFormat="1" applyFont="1" applyFill="1" applyBorder="1" applyAlignment="1" applyProtection="1">
      <alignment horizontal="center" vertical="top"/>
      <protection locked="0"/>
    </xf>
    <xf numFmtId="4" fontId="13" fillId="6" borderId="26" xfId="6" applyNumberFormat="1" applyFont="1" applyFill="1" applyBorder="1" applyAlignment="1" applyProtection="1">
      <alignment horizontal="center" vertical="top"/>
    </xf>
    <xf numFmtId="4" fontId="13" fillId="6" borderId="88" xfId="6" applyNumberFormat="1" applyFont="1" applyFill="1" applyBorder="1" applyAlignment="1" applyProtection="1">
      <alignment horizontal="center" vertical="top"/>
    </xf>
    <xf numFmtId="3" fontId="13" fillId="9" borderId="88" xfId="6" applyNumberFormat="1" applyFont="1" applyFill="1" applyBorder="1" applyAlignment="1" applyProtection="1">
      <alignment horizontal="center" vertical="top"/>
    </xf>
    <xf numFmtId="166" fontId="13" fillId="6" borderId="88" xfId="6" applyNumberFormat="1" applyFont="1" applyFill="1" applyBorder="1" applyAlignment="1" applyProtection="1">
      <alignment horizontal="center" vertical="top"/>
    </xf>
    <xf numFmtId="4" fontId="13" fillId="9" borderId="88" xfId="6" applyNumberFormat="1" applyFont="1" applyFill="1" applyBorder="1" applyAlignment="1" applyProtection="1">
      <alignment horizontal="center" vertical="top"/>
    </xf>
    <xf numFmtId="9" fontId="13" fillId="9" borderId="86" xfId="7" applyFont="1" applyFill="1" applyBorder="1" applyAlignment="1" applyProtection="1">
      <alignment horizontal="center" vertical="top"/>
    </xf>
    <xf numFmtId="9" fontId="13" fillId="9" borderId="94" xfId="7" applyFont="1" applyFill="1" applyBorder="1" applyAlignment="1" applyProtection="1">
      <alignment horizontal="center" vertical="top"/>
    </xf>
    <xf numFmtId="3" fontId="13" fillId="11" borderId="88" xfId="6" applyNumberFormat="1" applyFont="1" applyFill="1" applyBorder="1" applyAlignment="1" applyProtection="1">
      <alignment horizontal="center" vertical="top"/>
    </xf>
    <xf numFmtId="3" fontId="13" fillId="13" borderId="66" xfId="6" applyNumberFormat="1" applyFont="1" applyFill="1" applyBorder="1" applyAlignment="1" applyProtection="1">
      <alignment horizontal="center" vertical="top"/>
    </xf>
    <xf numFmtId="3" fontId="13" fillId="13" borderId="61" xfId="6" applyNumberFormat="1" applyFont="1" applyFill="1" applyBorder="1" applyAlignment="1" applyProtection="1">
      <alignment horizontal="center" vertical="top"/>
    </xf>
    <xf numFmtId="3" fontId="13" fillId="13" borderId="92" xfId="6" applyNumberFormat="1" applyFont="1" applyFill="1" applyBorder="1" applyAlignment="1" applyProtection="1">
      <alignment horizontal="center" vertical="top"/>
    </xf>
    <xf numFmtId="3" fontId="13" fillId="13" borderId="35" xfId="6" applyNumberFormat="1" applyFont="1" applyFill="1" applyBorder="1" applyAlignment="1" applyProtection="1">
      <alignment horizontal="center" vertical="top"/>
    </xf>
    <xf numFmtId="3" fontId="13" fillId="13" borderId="113" xfId="6" applyNumberFormat="1" applyFont="1" applyFill="1" applyBorder="1" applyAlignment="1" applyProtection="1">
      <alignment horizontal="center" vertical="top"/>
    </xf>
    <xf numFmtId="3" fontId="13" fillId="13" borderId="104" xfId="6" applyNumberFormat="1" applyFont="1" applyFill="1" applyBorder="1" applyAlignment="1" applyProtection="1">
      <alignment horizontal="center" vertical="top"/>
    </xf>
    <xf numFmtId="4" fontId="13" fillId="6" borderId="84" xfId="6" applyNumberFormat="1" applyFont="1" applyFill="1" applyBorder="1" applyAlignment="1" applyProtection="1">
      <alignment horizontal="center" vertical="top"/>
    </xf>
    <xf numFmtId="4" fontId="13" fillId="6" borderId="86" xfId="6" applyNumberFormat="1" applyFont="1" applyFill="1" applyBorder="1" applyAlignment="1" applyProtection="1">
      <alignment horizontal="center" vertical="top"/>
    </xf>
    <xf numFmtId="169" fontId="13" fillId="6" borderId="26" xfId="6" applyNumberFormat="1" applyFont="1" applyFill="1" applyBorder="1" applyAlignment="1" applyProtection="1">
      <alignment horizontal="center" vertical="top"/>
    </xf>
    <xf numFmtId="169" fontId="13" fillId="6" borderId="88" xfId="6" applyNumberFormat="1" applyFont="1" applyFill="1" applyBorder="1" applyAlignment="1" applyProtection="1">
      <alignment horizontal="center" vertical="top"/>
    </xf>
    <xf numFmtId="2" fontId="13" fillId="11" borderId="50" xfId="6" applyNumberFormat="1" applyFont="1" applyFill="1" applyBorder="1" applyAlignment="1" applyProtection="1">
      <alignment horizontal="center" vertical="top"/>
    </xf>
    <xf numFmtId="2" fontId="13" fillId="11" borderId="53" xfId="6" applyNumberFormat="1" applyFont="1" applyFill="1" applyBorder="1" applyAlignment="1" applyProtection="1">
      <alignment horizontal="center" vertical="top"/>
    </xf>
    <xf numFmtId="4" fontId="13" fillId="4" borderId="101" xfId="6" applyNumberFormat="1" applyFont="1" applyFill="1" applyBorder="1" applyAlignment="1" applyProtection="1">
      <alignment horizontal="center" vertical="top"/>
      <protection locked="0"/>
    </xf>
    <xf numFmtId="4" fontId="13" fillId="4" borderId="117" xfId="6" applyNumberFormat="1" applyFont="1" applyFill="1" applyBorder="1" applyAlignment="1" applyProtection="1">
      <alignment horizontal="center" vertical="top"/>
      <protection locked="0"/>
    </xf>
    <xf numFmtId="4" fontId="13" fillId="4" borderId="59" xfId="6" applyNumberFormat="1" applyFont="1" applyFill="1" applyBorder="1" applyAlignment="1" applyProtection="1">
      <alignment horizontal="center" vertical="top"/>
      <protection locked="0"/>
    </xf>
    <xf numFmtId="170" fontId="13" fillId="11" borderId="85" xfId="6" applyNumberFormat="1" applyFont="1" applyFill="1" applyBorder="1" applyAlignment="1" applyProtection="1">
      <alignment horizontal="center" vertical="top"/>
    </xf>
    <xf numFmtId="170" fontId="13" fillId="11" borderId="92" xfId="6" applyNumberFormat="1" applyFont="1" applyFill="1" applyBorder="1" applyAlignment="1" applyProtection="1">
      <alignment horizontal="center" vertical="top"/>
    </xf>
    <xf numFmtId="0" fontId="11" fillId="3" borderId="0" xfId="4" applyFont="1" applyFill="1" applyAlignment="1" applyProtection="1">
      <alignment horizontal="center" vertical="top"/>
    </xf>
    <xf numFmtId="0" fontId="10" fillId="4" borderId="4" xfId="4" applyFont="1" applyFill="1" applyBorder="1" applyAlignment="1" applyProtection="1">
      <alignment vertical="top"/>
      <protection locked="0"/>
    </xf>
    <xf numFmtId="0" fontId="10" fillId="4" borderId="5" xfId="4" applyFont="1" applyFill="1" applyBorder="1" applyAlignment="1" applyProtection="1">
      <alignment vertical="top"/>
      <protection locked="0"/>
    </xf>
    <xf numFmtId="0" fontId="10" fillId="4" borderId="6" xfId="4" applyFont="1" applyFill="1" applyBorder="1" applyAlignment="1" applyProtection="1">
      <alignment vertical="top"/>
      <protection locked="0"/>
    </xf>
    <xf numFmtId="165" fontId="10" fillId="4" borderId="4" xfId="4" applyNumberFormat="1" applyFont="1" applyFill="1" applyBorder="1" applyAlignment="1" applyProtection="1">
      <alignment horizontal="center" vertical="top"/>
      <protection locked="0"/>
    </xf>
    <xf numFmtId="165" fontId="10" fillId="4" borderId="6" xfId="4" applyNumberFormat="1" applyFont="1" applyFill="1" applyBorder="1" applyAlignment="1" applyProtection="1">
      <alignment horizontal="center" vertical="top"/>
      <protection locked="0"/>
    </xf>
    <xf numFmtId="0" fontId="10" fillId="4" borderId="7" xfId="4" applyFont="1" applyFill="1" applyBorder="1" applyAlignment="1" applyProtection="1">
      <alignment vertical="top"/>
      <protection locked="0"/>
    </xf>
    <xf numFmtId="0" fontId="10" fillId="4" borderId="8" xfId="4" applyFont="1" applyFill="1" applyBorder="1" applyAlignment="1" applyProtection="1">
      <alignment vertical="top"/>
      <protection locked="0"/>
    </xf>
    <xf numFmtId="0" fontId="10" fillId="4" borderId="9" xfId="4" applyFont="1" applyFill="1" applyBorder="1" applyAlignment="1" applyProtection="1">
      <alignment vertical="top"/>
      <protection locked="0"/>
    </xf>
    <xf numFmtId="0" fontId="12" fillId="3" borderId="0" xfId="4" applyFont="1" applyFill="1" applyAlignment="1" applyProtection="1">
      <alignment vertical="top" wrapText="1"/>
    </xf>
    <xf numFmtId="165" fontId="11" fillId="6" borderId="4" xfId="4" applyNumberFormat="1" applyFont="1" applyFill="1" applyBorder="1" applyAlignment="1" applyProtection="1">
      <alignment horizontal="center" vertical="top"/>
    </xf>
    <xf numFmtId="165" fontId="11" fillId="6" borderId="6" xfId="4" applyNumberFormat="1" applyFont="1" applyFill="1" applyBorder="1" applyAlignment="1" applyProtection="1">
      <alignment horizontal="center" vertical="top"/>
    </xf>
    <xf numFmtId="9" fontId="11" fillId="3" borderId="16" xfId="4" applyNumberFormat="1" applyFont="1" applyFill="1" applyBorder="1" applyAlignment="1" applyProtection="1">
      <alignment horizontal="center" vertical="top" wrapText="1"/>
    </xf>
    <xf numFmtId="9" fontId="11" fillId="3" borderId="17" xfId="4" applyNumberFormat="1" applyFont="1" applyFill="1" applyBorder="1" applyAlignment="1" applyProtection="1">
      <alignment horizontal="center" vertical="top" wrapText="1"/>
    </xf>
    <xf numFmtId="9" fontId="11" fillId="3" borderId="18" xfId="4" applyNumberFormat="1" applyFont="1" applyFill="1" applyBorder="1" applyAlignment="1" applyProtection="1">
      <alignment horizontal="center" vertical="top" wrapText="1"/>
    </xf>
    <xf numFmtId="0" fontId="11" fillId="3" borderId="12" xfId="4" applyFont="1" applyFill="1" applyBorder="1" applyAlignment="1" applyProtection="1">
      <alignment horizontal="left" vertical="top"/>
    </xf>
    <xf numFmtId="0" fontId="11" fillId="3" borderId="22" xfId="4" applyFont="1" applyFill="1" applyBorder="1" applyAlignment="1" applyProtection="1">
      <alignment horizontal="left" vertical="top"/>
    </xf>
    <xf numFmtId="0" fontId="11" fillId="3" borderId="31" xfId="4" applyFont="1" applyFill="1" applyBorder="1" applyAlignment="1" applyProtection="1">
      <alignment horizontal="left" vertical="top"/>
    </xf>
    <xf numFmtId="0" fontId="11" fillId="3" borderId="13" xfId="4" applyFont="1" applyFill="1" applyBorder="1" applyAlignment="1" applyProtection="1">
      <alignment horizontal="left" vertical="top"/>
    </xf>
    <xf numFmtId="0" fontId="11" fillId="3" borderId="23" xfId="4" applyFont="1" applyFill="1" applyBorder="1" applyAlignment="1" applyProtection="1">
      <alignment horizontal="left" vertical="top"/>
    </xf>
    <xf numFmtId="0" fontId="11" fillId="3" borderId="32" xfId="4" applyFont="1" applyFill="1" applyBorder="1" applyAlignment="1" applyProtection="1">
      <alignment horizontal="left" vertical="top"/>
    </xf>
    <xf numFmtId="166" fontId="11" fillId="3" borderId="13" xfId="4" applyNumberFormat="1" applyFont="1" applyFill="1" applyBorder="1" applyAlignment="1" applyProtection="1">
      <alignment horizontal="center" vertical="top" wrapText="1"/>
    </xf>
    <xf numFmtId="166" fontId="11" fillId="3" borderId="23" xfId="4" applyNumberFormat="1" applyFont="1" applyFill="1" applyBorder="1" applyAlignment="1" applyProtection="1">
      <alignment horizontal="center" vertical="top" wrapText="1"/>
    </xf>
    <xf numFmtId="166" fontId="11" fillId="3" borderId="32" xfId="4" applyNumberFormat="1" applyFont="1" applyFill="1" applyBorder="1" applyAlignment="1" applyProtection="1">
      <alignment horizontal="center" vertical="top" wrapText="1"/>
    </xf>
    <xf numFmtId="165" fontId="11" fillId="3" borderId="13" xfId="4" applyNumberFormat="1" applyFont="1" applyFill="1" applyBorder="1" applyAlignment="1" applyProtection="1">
      <alignment horizontal="center" vertical="top" wrapText="1"/>
    </xf>
    <xf numFmtId="165" fontId="11" fillId="3" borderId="23" xfId="4" applyNumberFormat="1" applyFont="1" applyFill="1" applyBorder="1" applyAlignment="1" applyProtection="1">
      <alignment horizontal="center" vertical="top" wrapText="1"/>
    </xf>
    <xf numFmtId="165" fontId="11" fillId="3" borderId="32" xfId="4" applyNumberFormat="1" applyFont="1" applyFill="1" applyBorder="1" applyAlignment="1" applyProtection="1">
      <alignment horizontal="center" vertical="top" wrapText="1"/>
    </xf>
    <xf numFmtId="165" fontId="11" fillId="3" borderId="14" xfId="4" applyNumberFormat="1" applyFont="1" applyFill="1" applyBorder="1" applyAlignment="1" applyProtection="1">
      <alignment horizontal="center" vertical="top" wrapText="1"/>
    </xf>
    <xf numFmtId="165" fontId="11" fillId="3" borderId="24" xfId="4" applyNumberFormat="1" applyFont="1" applyFill="1" applyBorder="1" applyAlignment="1" applyProtection="1">
      <alignment horizontal="center" vertical="top" wrapText="1"/>
    </xf>
    <xf numFmtId="165" fontId="11" fillId="3" borderId="33" xfId="4" applyNumberFormat="1" applyFont="1" applyFill="1" applyBorder="1" applyAlignment="1" applyProtection="1">
      <alignment horizontal="center" vertical="top" wrapText="1"/>
    </xf>
    <xf numFmtId="0" fontId="13" fillId="6" borderId="0" xfId="0" applyFont="1" applyFill="1" applyBorder="1" applyAlignment="1" applyProtection="1">
      <alignment horizontal="center" vertical="top"/>
    </xf>
    <xf numFmtId="0" fontId="11" fillId="3" borderId="0" xfId="4" applyFont="1" applyFill="1" applyAlignment="1" applyProtection="1">
      <alignment horizontal="center" vertical="top" wrapText="1"/>
    </xf>
    <xf numFmtId="0" fontId="12" fillId="3" borderId="11" xfId="4" applyFont="1" applyFill="1" applyBorder="1" applyAlignment="1" applyProtection="1">
      <alignment vertical="top" wrapText="1"/>
    </xf>
    <xf numFmtId="9" fontId="11" fillId="3" borderId="19" xfId="4" applyNumberFormat="1" applyFont="1" applyFill="1" applyBorder="1" applyAlignment="1" applyProtection="1">
      <alignment horizontal="center" vertical="top" wrapText="1"/>
    </xf>
    <xf numFmtId="9" fontId="11" fillId="3" borderId="20" xfId="4" applyNumberFormat="1" applyFont="1" applyFill="1" applyBorder="1" applyAlignment="1" applyProtection="1">
      <alignment horizontal="center" vertical="top" wrapText="1"/>
    </xf>
    <xf numFmtId="9" fontId="11" fillId="3" borderId="21" xfId="4" applyNumberFormat="1" applyFont="1" applyFill="1" applyBorder="1" applyAlignment="1" applyProtection="1">
      <alignment horizontal="center" vertical="top" wrapText="1"/>
    </xf>
    <xf numFmtId="9" fontId="11" fillId="3" borderId="29" xfId="4" applyNumberFormat="1" applyFont="1" applyFill="1" applyBorder="1" applyAlignment="1" applyProtection="1">
      <alignment horizontal="center" vertical="top" wrapText="1"/>
    </xf>
    <xf numFmtId="9" fontId="11" fillId="3" borderId="30" xfId="4" applyNumberFormat="1" applyFont="1" applyFill="1" applyBorder="1" applyAlignment="1" applyProtection="1">
      <alignment horizontal="center" vertical="top" wrapText="1"/>
    </xf>
    <xf numFmtId="9" fontId="11" fillId="3" borderId="25" xfId="4" applyNumberFormat="1" applyFont="1" applyFill="1" applyBorder="1" applyAlignment="1" applyProtection="1">
      <alignment horizontal="center" vertical="top" wrapText="1"/>
    </xf>
    <xf numFmtId="9" fontId="11" fillId="3" borderId="26" xfId="4" applyNumberFormat="1" applyFont="1" applyFill="1" applyBorder="1" applyAlignment="1" applyProtection="1">
      <alignment horizontal="center" vertical="top" wrapText="1"/>
    </xf>
    <xf numFmtId="9" fontId="11" fillId="3" borderId="27" xfId="4" applyNumberFormat="1" applyFont="1" applyFill="1" applyBorder="1" applyAlignment="1" applyProtection="1">
      <alignment horizontal="center" vertical="top" wrapText="1"/>
    </xf>
    <xf numFmtId="9" fontId="11" fillId="3" borderId="15" xfId="4" applyNumberFormat="1" applyFont="1" applyFill="1" applyBorder="1" applyAlignment="1" applyProtection="1">
      <alignment horizontal="center" vertical="top" wrapText="1"/>
    </xf>
    <xf numFmtId="9" fontId="11" fillId="3" borderId="28" xfId="4" applyNumberFormat="1" applyFont="1" applyFill="1" applyBorder="1" applyAlignment="1" applyProtection="1">
      <alignment horizontal="center" vertical="top" wrapText="1"/>
    </xf>
    <xf numFmtId="0" fontId="11" fillId="3" borderId="0" xfId="4" applyFont="1" applyFill="1" applyBorder="1" applyAlignment="1" applyProtection="1">
      <alignment horizontal="left" vertical="top" wrapText="1"/>
    </xf>
    <xf numFmtId="0" fontId="11" fillId="3" borderId="12" xfId="4" applyFont="1" applyFill="1" applyBorder="1" applyAlignment="1" applyProtection="1">
      <alignment horizontal="center" vertical="top"/>
    </xf>
    <xf numFmtId="0" fontId="11" fillId="3" borderId="22" xfId="4" applyFont="1" applyFill="1" applyBorder="1" applyAlignment="1" applyProtection="1">
      <alignment horizontal="center" vertical="top"/>
    </xf>
    <xf numFmtId="0" fontId="11" fillId="3" borderId="31" xfId="4" applyFont="1" applyFill="1" applyBorder="1" applyAlignment="1" applyProtection="1">
      <alignment horizontal="center" vertical="top"/>
    </xf>
    <xf numFmtId="0" fontId="11" fillId="3" borderId="68" xfId="4" applyFont="1" applyFill="1" applyBorder="1" applyAlignment="1" applyProtection="1">
      <alignment horizontal="left" vertical="top"/>
    </xf>
    <xf numFmtId="0" fontId="11" fillId="3" borderId="69" xfId="4" applyFont="1" applyFill="1" applyBorder="1" applyAlignment="1" applyProtection="1">
      <alignment horizontal="left" vertical="top"/>
    </xf>
    <xf numFmtId="0" fontId="10" fillId="3" borderId="26" xfId="4" applyFont="1" applyFill="1" applyBorder="1" applyAlignment="1" applyProtection="1">
      <alignment vertical="top"/>
    </xf>
    <xf numFmtId="0" fontId="13" fillId="3" borderId="26" xfId="3" applyFont="1" applyFill="1" applyBorder="1" applyAlignment="1" applyProtection="1">
      <alignment vertical="top"/>
    </xf>
    <xf numFmtId="0" fontId="10" fillId="3" borderId="58" xfId="4" applyFont="1" applyFill="1" applyBorder="1" applyAlignment="1" applyProtection="1">
      <alignment vertical="top" wrapText="1"/>
    </xf>
    <xf numFmtId="0" fontId="10" fillId="3" borderId="28" xfId="4" applyFont="1" applyFill="1" applyBorder="1" applyAlignment="1" applyProtection="1">
      <alignment vertical="top" wrapText="1"/>
    </xf>
    <xf numFmtId="0" fontId="10" fillId="3" borderId="54" xfId="4" applyFont="1" applyFill="1" applyBorder="1" applyAlignment="1" applyProtection="1">
      <alignment vertical="top" wrapText="1"/>
    </xf>
    <xf numFmtId="0" fontId="10" fillId="3" borderId="53" xfId="4" applyFont="1" applyFill="1" applyBorder="1" applyAlignment="1" applyProtection="1">
      <alignment vertical="top" wrapText="1"/>
    </xf>
    <xf numFmtId="0" fontId="10" fillId="4" borderId="58" xfId="4" applyFont="1" applyFill="1" applyBorder="1" applyAlignment="1" applyProtection="1">
      <alignment vertical="top" wrapText="1"/>
      <protection locked="0"/>
    </xf>
    <xf numFmtId="0" fontId="10" fillId="10" borderId="28" xfId="4" applyFont="1" applyFill="1" applyBorder="1" applyAlignment="1" applyProtection="1">
      <alignment vertical="top" wrapText="1"/>
      <protection locked="0"/>
    </xf>
    <xf numFmtId="0" fontId="13" fillId="3" borderId="58" xfId="3" applyFont="1" applyFill="1" applyBorder="1" applyAlignment="1" applyProtection="1">
      <alignment vertical="top"/>
    </xf>
    <xf numFmtId="0" fontId="13" fillId="3" borderId="28" xfId="3" applyFont="1" applyFill="1" applyBorder="1" applyAlignment="1" applyProtection="1">
      <alignment vertical="top"/>
    </xf>
    <xf numFmtId="0" fontId="10" fillId="3" borderId="58" xfId="4" applyFont="1" applyFill="1" applyBorder="1" applyAlignment="1" applyProtection="1">
      <alignment vertical="top"/>
    </xf>
    <xf numFmtId="0" fontId="10" fillId="3" borderId="28" xfId="4" applyFont="1" applyFill="1" applyBorder="1" applyAlignment="1" applyProtection="1">
      <alignment vertical="top"/>
    </xf>
    <xf numFmtId="0" fontId="10" fillId="3" borderId="58" xfId="4" applyFont="1" applyFill="1" applyBorder="1" applyAlignment="1" applyProtection="1">
      <alignment horizontal="left" vertical="top"/>
    </xf>
    <xf numFmtId="0" fontId="10" fillId="3" borderId="28" xfId="4" applyFont="1" applyFill="1" applyBorder="1" applyAlignment="1" applyProtection="1">
      <alignment horizontal="left" vertical="top"/>
    </xf>
    <xf numFmtId="3" fontId="15" fillId="3" borderId="71" xfId="6" applyNumberFormat="1" applyFont="1" applyFill="1" applyBorder="1" applyAlignment="1" applyProtection="1">
      <alignment horizontal="center" vertical="top" wrapText="1"/>
    </xf>
    <xf numFmtId="3" fontId="15" fillId="3" borderId="35" xfId="6" applyNumberFormat="1" applyFont="1" applyFill="1" applyBorder="1" applyAlignment="1" applyProtection="1">
      <alignment horizontal="center" vertical="top" wrapText="1"/>
    </xf>
    <xf numFmtId="167" fontId="15" fillId="3" borderId="71" xfId="5" applyNumberFormat="1" applyFont="1" applyFill="1" applyBorder="1" applyAlignment="1" applyProtection="1">
      <alignment horizontal="center" vertical="top" wrapText="1"/>
    </xf>
    <xf numFmtId="167" fontId="15" fillId="3" borderId="35" xfId="5" applyNumberFormat="1" applyFont="1" applyFill="1" applyBorder="1" applyAlignment="1" applyProtection="1">
      <alignment horizontal="center" vertical="top" wrapText="1"/>
    </xf>
    <xf numFmtId="37" fontId="15" fillId="3" borderId="71" xfId="6" applyNumberFormat="1" applyFont="1" applyFill="1" applyBorder="1" applyAlignment="1" applyProtection="1">
      <alignment horizontal="center" vertical="top" wrapText="1"/>
    </xf>
    <xf numFmtId="37" fontId="15" fillId="3" borderId="35" xfId="6" applyNumberFormat="1" applyFont="1" applyFill="1" applyBorder="1" applyAlignment="1" applyProtection="1">
      <alignment horizontal="center" vertical="top" wrapText="1"/>
    </xf>
    <xf numFmtId="167" fontId="15" fillId="3" borderId="72" xfId="5" applyNumberFormat="1" applyFont="1" applyFill="1" applyBorder="1" applyAlignment="1" applyProtection="1">
      <alignment horizontal="center" vertical="top" wrapText="1"/>
    </xf>
    <xf numFmtId="0" fontId="15" fillId="3" borderId="0" xfId="0" applyFont="1" applyFill="1" applyAlignment="1" applyProtection="1">
      <alignment horizontal="center" vertical="top"/>
    </xf>
    <xf numFmtId="0" fontId="15" fillId="3" borderId="71" xfId="0" applyFont="1" applyFill="1" applyBorder="1" applyAlignment="1" applyProtection="1">
      <alignment horizontal="left" vertical="top" wrapText="1"/>
    </xf>
    <xf numFmtId="0" fontId="15" fillId="3" borderId="35" xfId="0" applyFont="1" applyFill="1" applyBorder="1" applyAlignment="1" applyProtection="1">
      <alignment horizontal="left" vertical="top" wrapText="1"/>
    </xf>
    <xf numFmtId="3" fontId="13" fillId="4" borderId="58" xfId="6" applyNumberFormat="1" applyFont="1" applyFill="1" applyBorder="1" applyAlignment="1" applyProtection="1">
      <alignment horizontal="center" vertical="top"/>
      <protection locked="0"/>
    </xf>
    <xf numFmtId="3" fontId="13" fillId="4" borderId="57" xfId="6" applyNumberFormat="1" applyFont="1" applyFill="1" applyBorder="1" applyAlignment="1" applyProtection="1">
      <alignment horizontal="center" vertical="top"/>
      <protection locked="0"/>
    </xf>
    <xf numFmtId="3" fontId="13" fillId="10" borderId="88" xfId="6" applyNumberFormat="1" applyFont="1" applyFill="1" applyBorder="1" applyAlignment="1" applyProtection="1">
      <alignment horizontal="center" vertical="top"/>
      <protection locked="0"/>
    </xf>
    <xf numFmtId="39" fontId="13" fillId="4" borderId="58" xfId="6" applyNumberFormat="1" applyFont="1" applyFill="1" applyBorder="1" applyAlignment="1" applyProtection="1">
      <alignment horizontal="center" vertical="top"/>
      <protection locked="0"/>
    </xf>
    <xf numFmtId="39" fontId="13" fillId="4" borderId="57" xfId="6" applyNumberFormat="1" applyFont="1" applyFill="1" applyBorder="1" applyAlignment="1" applyProtection="1">
      <alignment horizontal="center" vertical="top"/>
      <protection locked="0"/>
    </xf>
    <xf numFmtId="39" fontId="13" fillId="10" borderId="88" xfId="6" applyNumberFormat="1" applyFont="1" applyFill="1" applyBorder="1" applyAlignment="1" applyProtection="1">
      <alignment horizontal="center" vertical="top"/>
      <protection locked="0"/>
    </xf>
    <xf numFmtId="167" fontId="13" fillId="4" borderId="66" xfId="0" applyNumberFormat="1" applyFont="1" applyFill="1" applyBorder="1" applyAlignment="1" applyProtection="1">
      <alignment horizontal="center" vertical="top"/>
      <protection locked="0"/>
    </xf>
    <xf numFmtId="167" fontId="13" fillId="4" borderId="65" xfId="0" applyNumberFormat="1" applyFont="1" applyFill="1" applyBorder="1" applyAlignment="1" applyProtection="1">
      <alignment horizontal="center" vertical="top"/>
      <protection locked="0"/>
    </xf>
    <xf numFmtId="167" fontId="13" fillId="10" borderId="94" xfId="0" applyNumberFormat="1" applyFont="1" applyFill="1" applyBorder="1" applyAlignment="1" applyProtection="1">
      <alignment horizontal="center" vertical="top"/>
      <protection locked="0"/>
    </xf>
    <xf numFmtId="2" fontId="13" fillId="4" borderId="58" xfId="6" applyNumberFormat="1" applyFont="1" applyFill="1" applyBorder="1" applyAlignment="1" applyProtection="1">
      <alignment horizontal="center" vertical="top"/>
      <protection locked="0"/>
    </xf>
    <xf numFmtId="2" fontId="13" fillId="4" borderId="57" xfId="6" applyNumberFormat="1" applyFont="1" applyFill="1" applyBorder="1" applyAlignment="1" applyProtection="1">
      <alignment horizontal="center" vertical="top"/>
      <protection locked="0"/>
    </xf>
    <xf numFmtId="2" fontId="13" fillId="10" borderId="88" xfId="6" applyNumberFormat="1" applyFont="1" applyFill="1" applyBorder="1" applyAlignment="1" applyProtection="1">
      <alignment horizontal="center" vertical="top"/>
      <protection locked="0"/>
    </xf>
    <xf numFmtId="0" fontId="13" fillId="4" borderId="58" xfId="0" applyFont="1" applyFill="1" applyBorder="1" applyAlignment="1" applyProtection="1">
      <alignment horizontal="center" vertical="top"/>
      <protection locked="0"/>
    </xf>
    <xf numFmtId="0" fontId="13" fillId="4" borderId="57" xfId="0" applyFont="1" applyFill="1" applyBorder="1" applyAlignment="1" applyProtection="1">
      <alignment horizontal="center" vertical="top"/>
      <protection locked="0"/>
    </xf>
    <xf numFmtId="0" fontId="13" fillId="10" borderId="88" xfId="0" applyFont="1" applyFill="1" applyBorder="1" applyAlignment="1" applyProtection="1">
      <alignment horizontal="center" vertical="top"/>
      <protection locked="0"/>
    </xf>
    <xf numFmtId="3" fontId="13" fillId="4" borderId="58" xfId="0" applyNumberFormat="1" applyFont="1" applyFill="1" applyBorder="1" applyAlignment="1" applyProtection="1">
      <alignment horizontal="center" vertical="top"/>
      <protection locked="0"/>
    </xf>
    <xf numFmtId="3" fontId="13" fillId="4" borderId="57" xfId="0" applyNumberFormat="1" applyFont="1" applyFill="1" applyBorder="1" applyAlignment="1" applyProtection="1">
      <alignment horizontal="center" vertical="top"/>
      <protection locked="0"/>
    </xf>
    <xf numFmtId="3" fontId="13" fillId="10" borderId="88" xfId="0" applyNumberFormat="1" applyFont="1" applyFill="1" applyBorder="1" applyAlignment="1" applyProtection="1">
      <alignment horizontal="center" vertical="top"/>
      <protection locked="0"/>
    </xf>
    <xf numFmtId="10" fontId="13" fillId="4" borderId="58" xfId="1" applyNumberFormat="1" applyFont="1" applyFill="1" applyBorder="1" applyAlignment="1" applyProtection="1">
      <alignment horizontal="center" vertical="top"/>
      <protection locked="0"/>
    </xf>
    <xf numFmtId="10" fontId="13" fillId="4" borderId="57" xfId="1" applyNumberFormat="1" applyFont="1" applyFill="1" applyBorder="1" applyAlignment="1" applyProtection="1">
      <alignment horizontal="center" vertical="top"/>
      <protection locked="0"/>
    </xf>
    <xf numFmtId="10" fontId="13" fillId="10" borderId="88" xfId="1" applyNumberFormat="1" applyFont="1" applyFill="1" applyBorder="1" applyAlignment="1" applyProtection="1">
      <alignment horizontal="center" vertical="top"/>
      <protection locked="0"/>
    </xf>
    <xf numFmtId="165" fontId="13" fillId="4" borderId="58" xfId="1" applyNumberFormat="1" applyFont="1" applyFill="1" applyBorder="1" applyAlignment="1" applyProtection="1">
      <alignment horizontal="center" vertical="top"/>
      <protection locked="0"/>
    </xf>
    <xf numFmtId="165" fontId="13" fillId="4" borderId="57" xfId="1" applyNumberFormat="1" applyFont="1" applyFill="1" applyBorder="1" applyAlignment="1" applyProtection="1">
      <alignment horizontal="center" vertical="top"/>
      <protection locked="0"/>
    </xf>
    <xf numFmtId="165" fontId="13" fillId="10" borderId="88" xfId="1" applyNumberFormat="1" applyFont="1" applyFill="1" applyBorder="1" applyAlignment="1" applyProtection="1">
      <alignment horizontal="center" vertical="top"/>
      <protection locked="0"/>
    </xf>
    <xf numFmtId="0" fontId="15" fillId="0" borderId="0" xfId="0" applyFont="1" applyFill="1" applyAlignment="1" applyProtection="1">
      <alignment horizontal="center" vertical="top"/>
    </xf>
    <xf numFmtId="1" fontId="13" fillId="4" borderId="58" xfId="6" applyNumberFormat="1" applyFont="1" applyFill="1" applyBorder="1" applyAlignment="1" applyProtection="1">
      <alignment horizontal="center" vertical="top"/>
      <protection locked="0"/>
    </xf>
    <xf numFmtId="1" fontId="13" fillId="4" borderId="88" xfId="6" applyNumberFormat="1" applyFont="1" applyFill="1" applyBorder="1" applyAlignment="1" applyProtection="1">
      <alignment horizontal="center" vertical="top"/>
      <protection locked="0"/>
    </xf>
    <xf numFmtId="9" fontId="13" fillId="4" borderId="58" xfId="6" applyNumberFormat="1" applyFont="1" applyFill="1" applyBorder="1" applyAlignment="1" applyProtection="1">
      <alignment horizontal="center" vertical="top"/>
      <protection locked="0"/>
    </xf>
    <xf numFmtId="9" fontId="13" fillId="4" borderId="88" xfId="6" applyNumberFormat="1" applyFont="1" applyFill="1" applyBorder="1" applyAlignment="1" applyProtection="1">
      <alignment horizontal="center" vertical="top"/>
      <protection locked="0"/>
    </xf>
    <xf numFmtId="9" fontId="13" fillId="4" borderId="92" xfId="6" applyNumberFormat="1" applyFont="1" applyFill="1" applyBorder="1" applyAlignment="1" applyProtection="1">
      <alignment horizontal="center" vertical="top"/>
      <protection locked="0"/>
    </xf>
    <xf numFmtId="9" fontId="13" fillId="4" borderId="93" xfId="6" applyNumberFormat="1" applyFont="1" applyFill="1" applyBorder="1" applyAlignment="1" applyProtection="1">
      <alignment horizontal="center" vertical="top"/>
      <protection locked="0"/>
    </xf>
    <xf numFmtId="0" fontId="13" fillId="6" borderId="0" xfId="3" applyFont="1" applyFill="1" applyBorder="1" applyAlignment="1" applyProtection="1">
      <alignment horizontal="center" vertical="top"/>
    </xf>
    <xf numFmtId="0" fontId="15" fillId="0" borderId="0" xfId="3" applyFont="1" applyFill="1" applyAlignment="1" applyProtection="1">
      <alignment horizontal="center" vertical="top"/>
    </xf>
    <xf numFmtId="0" fontId="15" fillId="0" borderId="97" xfId="0" applyFont="1" applyFill="1" applyBorder="1" applyAlignment="1" applyProtection="1">
      <alignment horizontal="center" vertical="top" wrapText="1"/>
    </xf>
    <xf numFmtId="0" fontId="15" fillId="0" borderId="107" xfId="0" applyFont="1" applyFill="1" applyBorder="1" applyAlignment="1" applyProtection="1">
      <alignment horizontal="center" vertical="top" wrapText="1"/>
    </xf>
    <xf numFmtId="0" fontId="15" fillId="0" borderId="96" xfId="0" applyFont="1" applyFill="1" applyBorder="1" applyAlignment="1" applyProtection="1">
      <alignment vertical="top" wrapText="1"/>
    </xf>
    <xf numFmtId="0" fontId="15" fillId="0" borderId="108" xfId="0" applyFont="1" applyFill="1" applyBorder="1" applyAlignment="1" applyProtection="1">
      <alignment vertical="top" wrapText="1"/>
    </xf>
    <xf numFmtId="37" fontId="15" fillId="12" borderId="20" xfId="6" applyNumberFormat="1" applyFont="1" applyFill="1" applyBorder="1" applyAlignment="1" applyProtection="1">
      <alignment horizontal="center" vertical="top" wrapText="1"/>
    </xf>
    <xf numFmtId="37" fontId="15" fillId="12" borderId="11" xfId="6" applyNumberFormat="1" applyFont="1" applyFill="1" applyBorder="1" applyAlignment="1" applyProtection="1">
      <alignment horizontal="center" vertical="top" wrapText="1"/>
    </xf>
    <xf numFmtId="37" fontId="15" fillId="0" borderId="106" xfId="6" applyNumberFormat="1" applyFont="1" applyFill="1" applyBorder="1" applyAlignment="1" applyProtection="1">
      <alignment horizontal="center" vertical="top" wrapText="1"/>
    </xf>
    <xf numFmtId="37" fontId="15" fillId="0" borderId="21" xfId="6" applyNumberFormat="1" applyFont="1" applyFill="1" applyBorder="1" applyAlignment="1" applyProtection="1">
      <alignment horizontal="center" vertical="top" wrapText="1"/>
    </xf>
    <xf numFmtId="37" fontId="15" fillId="0" borderId="105" xfId="6" applyNumberFormat="1" applyFont="1" applyFill="1" applyBorder="1" applyAlignment="1" applyProtection="1">
      <alignment horizontal="center" vertical="top" wrapText="1"/>
    </xf>
    <xf numFmtId="3" fontId="13" fillId="4" borderId="88" xfId="6" applyNumberFormat="1" applyFont="1" applyFill="1" applyBorder="1" applyAlignment="1" applyProtection="1">
      <alignment horizontal="center" vertical="top"/>
      <protection locked="0"/>
    </xf>
    <xf numFmtId="3" fontId="13" fillId="4" borderId="28" xfId="6" applyNumberFormat="1" applyFont="1" applyFill="1" applyBorder="1" applyAlignment="1" applyProtection="1">
      <alignment horizontal="center" vertical="top"/>
      <protection locked="0"/>
    </xf>
    <xf numFmtId="167" fontId="13" fillId="4" borderId="92" xfId="6" applyNumberFormat="1" applyFont="1" applyFill="1" applyBorder="1" applyAlignment="1" applyProtection="1">
      <alignment horizontal="center" vertical="top"/>
      <protection locked="0"/>
    </xf>
    <xf numFmtId="167" fontId="13" fillId="4" borderId="39" xfId="6" applyNumberFormat="1" applyFont="1" applyFill="1" applyBorder="1" applyAlignment="1" applyProtection="1">
      <alignment horizontal="center" vertical="top"/>
      <protection locked="0"/>
    </xf>
    <xf numFmtId="37" fontId="15" fillId="0" borderId="114" xfId="6" applyNumberFormat="1" applyFont="1" applyFill="1" applyBorder="1" applyAlignment="1" applyProtection="1">
      <alignment horizontal="center" vertical="top" wrapText="1"/>
    </xf>
    <xf numFmtId="37" fontId="15" fillId="0" borderId="68" xfId="6" applyNumberFormat="1" applyFont="1" applyFill="1" applyBorder="1" applyAlignment="1" applyProtection="1">
      <alignment horizontal="center" vertical="top" wrapText="1"/>
    </xf>
    <xf numFmtId="37" fontId="15" fillId="0" borderId="75" xfId="6" applyNumberFormat="1" applyFont="1" applyFill="1" applyBorder="1" applyAlignment="1" applyProtection="1">
      <alignment horizontal="center" vertical="top" wrapText="1"/>
    </xf>
    <xf numFmtId="0" fontId="15" fillId="0" borderId="121" xfId="0" applyFont="1" applyFill="1" applyBorder="1" applyAlignment="1" applyProtection="1">
      <alignment horizontal="left" vertical="top" wrapText="1"/>
    </xf>
    <xf numFmtId="0" fontId="15" fillId="0" borderId="122" xfId="0" applyFont="1" applyFill="1" applyBorder="1" applyAlignment="1" applyProtection="1">
      <alignment horizontal="left" vertical="top" wrapText="1"/>
    </xf>
    <xf numFmtId="0" fontId="15" fillId="0" borderId="96" xfId="0" applyFont="1" applyFill="1" applyBorder="1" applyAlignment="1" applyProtection="1">
      <alignment horizontal="left" vertical="top" wrapText="1"/>
    </xf>
    <xf numFmtId="0" fontId="15" fillId="0" borderId="108" xfId="0" applyFont="1" applyFill="1" applyBorder="1" applyAlignment="1" applyProtection="1">
      <alignment horizontal="left" vertical="top" wrapText="1"/>
    </xf>
    <xf numFmtId="37" fontId="15" fillId="12" borderId="96" xfId="6" applyNumberFormat="1" applyFont="1" applyFill="1" applyBorder="1" applyAlignment="1" applyProtection="1">
      <alignment horizontal="center" vertical="top" wrapText="1"/>
    </xf>
    <xf numFmtId="37" fontId="15" fillId="12" borderId="108" xfId="6" applyNumberFormat="1" applyFont="1" applyFill="1" applyBorder="1" applyAlignment="1" applyProtection="1">
      <alignment horizontal="center" vertical="top" wrapText="1"/>
    </xf>
    <xf numFmtId="37" fontId="15" fillId="0" borderId="78" xfId="6" applyNumberFormat="1" applyFont="1" applyFill="1" applyBorder="1" applyAlignment="1" applyProtection="1">
      <alignment horizontal="center" vertical="top" wrapText="1"/>
    </xf>
    <xf numFmtId="37" fontId="15" fillId="0" borderId="80" xfId="6" applyNumberFormat="1" applyFont="1" applyFill="1" applyBorder="1" applyAlignment="1" applyProtection="1">
      <alignment horizontal="center" vertical="top" wrapText="1"/>
    </xf>
    <xf numFmtId="37" fontId="15" fillId="0" borderId="123" xfId="6" applyNumberFormat="1" applyFont="1" applyFill="1" applyBorder="1" applyAlignment="1" applyProtection="1">
      <alignment horizontal="center" vertical="top" wrapText="1"/>
    </xf>
    <xf numFmtId="37" fontId="15" fillId="0" borderId="95" xfId="6" applyNumberFormat="1" applyFont="1" applyFill="1" applyBorder="1" applyAlignment="1" applyProtection="1">
      <alignment horizontal="center" vertical="top" wrapText="1"/>
    </xf>
  </cellXfs>
  <cellStyles count="8">
    <cellStyle name="Comma 2" xfId="6"/>
    <cellStyle name="Currency 2 2" xfId="5"/>
    <cellStyle name="Normal" xfId="0" builtinId="0"/>
    <cellStyle name="Normal 2 2" xfId="3"/>
    <cellStyle name="Normal 4" xfId="2"/>
    <cellStyle name="Normal 5" xfId="4"/>
    <cellStyle name="Percent" xfId="1" builtinId="5"/>
    <cellStyle name="Percent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externalLink" Target="externalLinks/externalLink1.xml"/><Relationship Id="rId8" Type="http://schemas.openxmlformats.org/officeDocument/2006/relationships/worksheet" Target="worksheets/sheet8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2724150</xdr:colOff>
      <xdr:row>12</xdr:row>
      <xdr:rowOff>123825</xdr:rowOff>
    </xdr:from>
    <xdr:to>
      <xdr:col>1</xdr:col>
      <xdr:colOff>6057900</xdr:colOff>
      <xdr:row>15</xdr:row>
      <xdr:rowOff>66675</xdr:rowOff>
    </xdr:to>
    <xdr:pic>
      <xdr:nvPicPr>
        <xdr:cNvPr id="2" name="Picture 1" descr="Header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38450" y="2724150"/>
          <a:ext cx="3333750" cy="561975"/>
        </a:xfrm>
        <a:prstGeom prst="rect">
          <a:avLst/>
        </a:prstGeom>
        <a:solidFill>
          <a:srgbClr val="993366"/>
        </a:solidFill>
        <a:ln w="0">
          <a:solidFill>
            <a:schemeClr val="bg1"/>
          </a:solidFill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smith\AppData\Local\Microsoft\Windows\Temporary%20Internet%20Files\Content.Outlook\CKY88T14\ME\FY2013_ME_Claims_Geo_Analysis_P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S_Clients"/>
      <sheetName val="Service_Key"/>
      <sheetName val="PVT"/>
      <sheetName val="All Summ"/>
      <sheetName val="Map_Data_Prov"/>
      <sheetName val="Map_Data_Tracts"/>
      <sheetName val="Overview"/>
      <sheetName val="Cover"/>
      <sheetName val="Contents"/>
      <sheetName val="ClientLoc_Map"/>
      <sheetName val="T2021"/>
      <sheetName val="T2021_Map"/>
      <sheetName val="T2017"/>
      <sheetName val="T2017_Map"/>
      <sheetName val="H2023"/>
      <sheetName val="H2023_Map"/>
      <sheetName val="T2034"/>
      <sheetName val="T2034_Map"/>
      <sheetName val="FY2013_ME_Claims_Geo_Analysis_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FF00"/>
  </sheetPr>
  <dimension ref="A1:O23"/>
  <sheetViews>
    <sheetView workbookViewId="0">
      <selection activeCell="O4" sqref="O4"/>
    </sheetView>
  </sheetViews>
  <sheetFormatPr defaultColWidth="9.140625" defaultRowHeight="12.75" x14ac:dyDescent="0.2"/>
  <cols>
    <col min="1" max="3" width="9.140625" style="1"/>
    <col min="4" max="4" width="15.28515625" style="1" bestFit="1" customWidth="1"/>
    <col min="5" max="16384" width="9.140625" style="1"/>
  </cols>
  <sheetData>
    <row r="1" spans="1:15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I1" s="1" t="s">
        <v>5</v>
      </c>
      <c r="J1" s="1" t="s">
        <v>6</v>
      </c>
      <c r="K1" s="1" t="s">
        <v>7</v>
      </c>
      <c r="L1" s="1" t="s">
        <v>8</v>
      </c>
      <c r="M1" s="1" t="s">
        <v>9</v>
      </c>
      <c r="O1" s="1" t="s">
        <v>10</v>
      </c>
    </row>
    <row r="2" spans="1:15" x14ac:dyDescent="0.2">
      <c r="A2" s="1" t="s">
        <v>8</v>
      </c>
      <c r="B2" s="1" t="s">
        <v>11</v>
      </c>
      <c r="C2" s="1" t="s">
        <v>12</v>
      </c>
      <c r="D2" s="1" t="s">
        <v>13</v>
      </c>
      <c r="E2" s="1" t="s">
        <v>14</v>
      </c>
      <c r="F2" s="1" t="s">
        <v>15</v>
      </c>
      <c r="G2" s="1" t="s">
        <v>16</v>
      </c>
      <c r="I2" s="1" t="s">
        <v>17</v>
      </c>
      <c r="J2" s="1" t="s">
        <v>16</v>
      </c>
      <c r="K2" s="1" t="s">
        <v>18</v>
      </c>
      <c r="L2" s="1" t="s">
        <v>0</v>
      </c>
      <c r="M2" s="1" t="s">
        <v>19</v>
      </c>
      <c r="O2" s="1" t="s">
        <v>20</v>
      </c>
    </row>
    <row r="3" spans="1:15" x14ac:dyDescent="0.2">
      <c r="B3" s="1" t="s">
        <v>21</v>
      </c>
      <c r="C3" s="1" t="s">
        <v>22</v>
      </c>
      <c r="D3" s="1" t="s">
        <v>23</v>
      </c>
      <c r="G3" s="1" t="s">
        <v>24</v>
      </c>
      <c r="J3" s="1" t="s">
        <v>24</v>
      </c>
      <c r="L3" s="1" t="s">
        <v>25</v>
      </c>
      <c r="M3" s="1" t="s">
        <v>26</v>
      </c>
      <c r="O3" s="1" t="s">
        <v>27</v>
      </c>
    </row>
    <row r="4" spans="1:15" x14ac:dyDescent="0.2">
      <c r="B4" s="1" t="s">
        <v>28</v>
      </c>
      <c r="D4" s="1" t="s">
        <v>29</v>
      </c>
      <c r="F4" s="1" t="s">
        <v>30</v>
      </c>
      <c r="G4" s="1" t="s">
        <v>31</v>
      </c>
      <c r="J4" s="1" t="s">
        <v>31</v>
      </c>
    </row>
    <row r="5" spans="1:15" x14ac:dyDescent="0.2">
      <c r="B5" s="1" t="s">
        <v>32</v>
      </c>
      <c r="D5" s="1" t="s">
        <v>33</v>
      </c>
      <c r="F5" s="1" t="s">
        <v>34</v>
      </c>
      <c r="G5" s="1" t="s">
        <v>35</v>
      </c>
      <c r="J5" s="1" t="s">
        <v>35</v>
      </c>
    </row>
    <row r="6" spans="1:15" x14ac:dyDescent="0.2">
      <c r="B6" s="1" t="s">
        <v>36</v>
      </c>
      <c r="D6" s="1" t="s">
        <v>37</v>
      </c>
    </row>
    <row r="7" spans="1:15" x14ac:dyDescent="0.2">
      <c r="A7" s="1" t="s">
        <v>0</v>
      </c>
      <c r="D7" s="1" t="s">
        <v>38</v>
      </c>
    </row>
    <row r="8" spans="1:15" x14ac:dyDescent="0.2">
      <c r="A8" s="1" t="s">
        <v>8</v>
      </c>
      <c r="D8" s="1" t="s">
        <v>39</v>
      </c>
    </row>
    <row r="9" spans="1:15" x14ac:dyDescent="0.2">
      <c r="D9" s="1" t="s">
        <v>40</v>
      </c>
    </row>
    <row r="10" spans="1:15" x14ac:dyDescent="0.2">
      <c r="D10" s="1" t="s">
        <v>41</v>
      </c>
    </row>
    <row r="11" spans="1:15" x14ac:dyDescent="0.2">
      <c r="D11" s="1" t="s">
        <v>42</v>
      </c>
    </row>
    <row r="13" spans="1:15" x14ac:dyDescent="0.2">
      <c r="D13" s="1" t="s">
        <v>43</v>
      </c>
    </row>
    <row r="14" spans="1:15" x14ac:dyDescent="0.2">
      <c r="D14" s="1" t="s">
        <v>44</v>
      </c>
    </row>
    <row r="15" spans="1:15" x14ac:dyDescent="0.2">
      <c r="D15" s="1" t="s">
        <v>45</v>
      </c>
    </row>
    <row r="17" spans="1:4" x14ac:dyDescent="0.2">
      <c r="A17" s="2" t="s">
        <v>46</v>
      </c>
      <c r="B17" s="2" t="s">
        <v>47</v>
      </c>
      <c r="D17" s="1" t="s">
        <v>48</v>
      </c>
    </row>
    <row r="18" spans="1:4" x14ac:dyDescent="0.2">
      <c r="D18" s="1" t="s">
        <v>49</v>
      </c>
    </row>
    <row r="19" spans="1:4" x14ac:dyDescent="0.2">
      <c r="D19" s="1" t="s">
        <v>50</v>
      </c>
    </row>
    <row r="21" spans="1:4" x14ac:dyDescent="0.2">
      <c r="D21" s="1" t="s">
        <v>51</v>
      </c>
    </row>
    <row r="22" spans="1:4" x14ac:dyDescent="0.2">
      <c r="D22" s="1" t="s">
        <v>52</v>
      </c>
    </row>
    <row r="23" spans="1:4" x14ac:dyDescent="0.2">
      <c r="D23" s="1" t="s">
        <v>53</v>
      </c>
    </row>
  </sheetData>
  <pageMargins left="0.7" right="0.7" top="0.75" bottom="0.75" header="0.3" footer="0.3"/>
  <pageSetup orientation="portrait" r:id="rId1"/>
  <headerFooter>
    <oddHeader>&amp;C&amp;"Times New Roman,Bold"Rate Study for Behavioral Health and Targeted Case Management Services
Provider Survey&amp;R&amp;"Times New Roman"Page &amp;P of &amp;N</oddHeader>
    <oddFooter>&amp;L&amp;"Times New Roman"&amp;10Questions? Contact Stephen Pawlowski with Burns &amp;&amp; Associates, Inc. at (602) 241-8519 or spawlowski@burnshealthpolicy.com&amp;R&amp;"Times New Roman"&amp;10 printed 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8">
    <tabColor theme="7" tint="0.59999389629810485"/>
  </sheetPr>
  <dimension ref="A1:L24"/>
  <sheetViews>
    <sheetView showGridLines="0" view="pageBreakPreview" zoomScale="90" zoomScaleNormal="90" zoomScaleSheetLayoutView="90" workbookViewId="0">
      <selection activeCell="D7" sqref="D7"/>
    </sheetView>
  </sheetViews>
  <sheetFormatPr defaultColWidth="9.140625" defaultRowHeight="15" x14ac:dyDescent="0.2"/>
  <cols>
    <col min="1" max="1" width="5.7109375" style="259" customWidth="1"/>
    <col min="2" max="2" width="91.140625" style="260" customWidth="1"/>
    <col min="3" max="10" width="10.7109375" style="259" customWidth="1"/>
    <col min="11" max="11" width="9.140625" style="260"/>
    <col min="12" max="12" width="40.28515625" style="260" customWidth="1"/>
    <col min="13" max="16384" width="9.140625" style="260"/>
  </cols>
  <sheetData>
    <row r="1" spans="1:12" s="256" customFormat="1" x14ac:dyDescent="0.2">
      <c r="A1" s="509" t="str">
        <f>IF(ISBLANK('Contact Info &amp; Revenues'!B3),"",'Contact Info &amp; Revenues'!B3)</f>
        <v/>
      </c>
      <c r="B1" s="509"/>
      <c r="C1" s="169"/>
      <c r="D1" s="169"/>
      <c r="E1" s="169"/>
      <c r="F1" s="169"/>
      <c r="G1" s="169"/>
      <c r="H1" s="169"/>
      <c r="I1" s="169"/>
      <c r="J1" s="169"/>
    </row>
    <row r="2" spans="1:12" s="256" customFormat="1" x14ac:dyDescent="0.2">
      <c r="A2" s="257"/>
      <c r="B2" s="258"/>
      <c r="C2" s="258"/>
      <c r="D2" s="258"/>
      <c r="E2" s="258"/>
      <c r="F2" s="258"/>
      <c r="G2" s="258"/>
      <c r="H2" s="258"/>
      <c r="I2" s="258"/>
      <c r="J2" s="258"/>
    </row>
    <row r="3" spans="1:12" s="256" customFormat="1" ht="14.25" x14ac:dyDescent="0.2">
      <c r="A3" s="576" t="s">
        <v>239</v>
      </c>
      <c r="B3" s="576"/>
      <c r="C3" s="257"/>
      <c r="D3" s="257"/>
      <c r="E3" s="257"/>
      <c r="F3" s="257"/>
      <c r="G3" s="257"/>
      <c r="H3" s="257"/>
      <c r="I3" s="257"/>
      <c r="J3" s="257"/>
    </row>
    <row r="4" spans="1:12" ht="15.75" thickBot="1" x14ac:dyDescent="0.25"/>
    <row r="5" spans="1:12" s="267" customFormat="1" ht="43.5" thickBot="1" x14ac:dyDescent="0.25">
      <c r="A5" s="261" t="s">
        <v>102</v>
      </c>
      <c r="B5" s="262" t="s">
        <v>201</v>
      </c>
      <c r="C5" s="263" t="s">
        <v>202</v>
      </c>
      <c r="D5" s="264" t="s">
        <v>240</v>
      </c>
      <c r="E5" s="265" t="s">
        <v>241</v>
      </c>
      <c r="F5" s="265" t="s">
        <v>242</v>
      </c>
      <c r="G5" s="265" t="s">
        <v>243</v>
      </c>
      <c r="H5" s="265" t="s">
        <v>244</v>
      </c>
      <c r="I5" s="265" t="s">
        <v>245</v>
      </c>
      <c r="J5" s="266" t="s">
        <v>246</v>
      </c>
    </row>
    <row r="6" spans="1:12" s="267" customFormat="1" x14ac:dyDescent="0.2">
      <c r="A6" s="268"/>
      <c r="B6" s="269" t="s">
        <v>247</v>
      </c>
      <c r="C6" s="270"/>
      <c r="D6" s="271"/>
      <c r="E6" s="271"/>
      <c r="F6" s="271"/>
      <c r="G6" s="271"/>
      <c r="H6" s="271"/>
      <c r="I6" s="271"/>
      <c r="J6" s="272"/>
      <c r="L6" s="273"/>
    </row>
    <row r="7" spans="1:12" s="267" customFormat="1" x14ac:dyDescent="0.2">
      <c r="A7" s="274">
        <v>1</v>
      </c>
      <c r="B7" s="275" t="s">
        <v>248</v>
      </c>
      <c r="C7" s="276">
        <v>70</v>
      </c>
      <c r="D7" s="277"/>
      <c r="E7" s="277"/>
      <c r="F7" s="277"/>
      <c r="G7" s="277"/>
      <c r="H7" s="277"/>
      <c r="I7" s="277"/>
      <c r="J7" s="278"/>
      <c r="L7" s="273"/>
    </row>
    <row r="8" spans="1:12" s="267" customFormat="1" x14ac:dyDescent="0.2">
      <c r="A8" s="274">
        <f>+A7+1</f>
        <v>2</v>
      </c>
      <c r="B8" s="275" t="s">
        <v>249</v>
      </c>
      <c r="C8" s="279">
        <v>35</v>
      </c>
      <c r="D8" s="280"/>
      <c r="E8" s="280"/>
      <c r="F8" s="280"/>
      <c r="G8" s="280"/>
      <c r="H8" s="280"/>
      <c r="I8" s="280"/>
      <c r="J8" s="281"/>
      <c r="L8" s="273"/>
    </row>
    <row r="9" spans="1:12" s="169" customFormat="1" x14ac:dyDescent="0.2">
      <c r="A9" s="282"/>
      <c r="B9" s="283" t="s">
        <v>250</v>
      </c>
      <c r="C9" s="284"/>
      <c r="D9" s="285"/>
      <c r="E9" s="285"/>
      <c r="F9" s="285"/>
      <c r="G9" s="285"/>
      <c r="H9" s="285"/>
      <c r="I9" s="285"/>
      <c r="J9" s="286"/>
    </row>
    <row r="10" spans="1:12" s="169" customFormat="1" x14ac:dyDescent="0.2">
      <c r="A10" s="287">
        <f>A8+1</f>
        <v>3</v>
      </c>
      <c r="B10" s="288" t="s">
        <v>251</v>
      </c>
      <c r="C10" s="289">
        <v>40</v>
      </c>
      <c r="D10" s="290"/>
      <c r="E10" s="290"/>
      <c r="F10" s="290"/>
      <c r="G10" s="290"/>
      <c r="H10" s="290"/>
      <c r="I10" s="290"/>
      <c r="J10" s="291"/>
    </row>
    <row r="11" spans="1:12" s="169" customFormat="1" x14ac:dyDescent="0.2">
      <c r="A11" s="274">
        <f t="shared" ref="A11:A24" si="0">+A10+1</f>
        <v>4</v>
      </c>
      <c r="B11" s="292" t="s">
        <v>252</v>
      </c>
      <c r="C11" s="293">
        <v>25</v>
      </c>
      <c r="D11" s="290"/>
      <c r="E11" s="290"/>
      <c r="F11" s="290"/>
      <c r="G11" s="290"/>
      <c r="H11" s="290"/>
      <c r="I11" s="290"/>
      <c r="J11" s="291"/>
    </row>
    <row r="12" spans="1:12" s="169" customFormat="1" x14ac:dyDescent="0.2">
      <c r="A12" s="274">
        <f t="shared" si="0"/>
        <v>5</v>
      </c>
      <c r="B12" s="292" t="s">
        <v>253</v>
      </c>
      <c r="C12" s="293">
        <v>1</v>
      </c>
      <c r="D12" s="290"/>
      <c r="E12" s="290"/>
      <c r="F12" s="290"/>
      <c r="G12" s="290"/>
      <c r="H12" s="290"/>
      <c r="I12" s="290"/>
      <c r="J12" s="291"/>
    </row>
    <row r="13" spans="1:12" s="169" customFormat="1" x14ac:dyDescent="0.2">
      <c r="A13" s="274">
        <f t="shared" si="0"/>
        <v>6</v>
      </c>
      <c r="B13" s="292" t="s">
        <v>254</v>
      </c>
      <c r="C13" s="293">
        <v>1</v>
      </c>
      <c r="D13" s="290"/>
      <c r="E13" s="290"/>
      <c r="F13" s="290"/>
      <c r="G13" s="290"/>
      <c r="H13" s="290"/>
      <c r="I13" s="290"/>
      <c r="J13" s="291"/>
    </row>
    <row r="14" spans="1:12" s="169" customFormat="1" x14ac:dyDescent="0.2">
      <c r="A14" s="274">
        <f t="shared" si="0"/>
        <v>7</v>
      </c>
      <c r="B14" s="292" t="s">
        <v>255</v>
      </c>
      <c r="C14" s="293">
        <v>4</v>
      </c>
      <c r="D14" s="290"/>
      <c r="E14" s="290"/>
      <c r="F14" s="290"/>
      <c r="G14" s="290"/>
      <c r="H14" s="290"/>
      <c r="I14" s="290"/>
      <c r="J14" s="291"/>
    </row>
    <row r="15" spans="1:12" s="169" customFormat="1" x14ac:dyDescent="0.2">
      <c r="A15" s="274">
        <f t="shared" si="0"/>
        <v>8</v>
      </c>
      <c r="B15" s="292" t="s">
        <v>256</v>
      </c>
      <c r="C15" s="293">
        <v>4</v>
      </c>
      <c r="D15" s="290"/>
      <c r="E15" s="290"/>
      <c r="F15" s="290"/>
      <c r="G15" s="290"/>
      <c r="H15" s="290"/>
      <c r="I15" s="290"/>
      <c r="J15" s="291"/>
    </row>
    <row r="16" spans="1:12" s="169" customFormat="1" x14ac:dyDescent="0.2">
      <c r="A16" s="274">
        <f t="shared" si="0"/>
        <v>9</v>
      </c>
      <c r="B16" s="292" t="s">
        <v>257</v>
      </c>
      <c r="C16" s="293">
        <v>4</v>
      </c>
      <c r="D16" s="290"/>
      <c r="E16" s="290"/>
      <c r="F16" s="290"/>
      <c r="G16" s="290"/>
      <c r="H16" s="290"/>
      <c r="I16" s="290"/>
      <c r="J16" s="291"/>
    </row>
    <row r="17" spans="1:10" s="169" customFormat="1" x14ac:dyDescent="0.2">
      <c r="A17" s="274">
        <f t="shared" si="0"/>
        <v>10</v>
      </c>
      <c r="B17" s="292" t="s">
        <v>258</v>
      </c>
      <c r="C17" s="293">
        <v>2</v>
      </c>
      <c r="D17" s="290"/>
      <c r="E17" s="290"/>
      <c r="F17" s="290"/>
      <c r="G17" s="290"/>
      <c r="H17" s="290"/>
      <c r="I17" s="290"/>
      <c r="J17" s="291"/>
    </row>
    <row r="18" spans="1:10" s="169" customFormat="1" x14ac:dyDescent="0.2">
      <c r="A18" s="274">
        <f t="shared" si="0"/>
        <v>11</v>
      </c>
      <c r="B18" s="292" t="s">
        <v>259</v>
      </c>
      <c r="C18" s="293">
        <v>2</v>
      </c>
      <c r="D18" s="290"/>
      <c r="E18" s="290"/>
      <c r="F18" s="290"/>
      <c r="G18" s="290"/>
      <c r="H18" s="290"/>
      <c r="I18" s="290"/>
      <c r="J18" s="291"/>
    </row>
    <row r="19" spans="1:10" s="169" customFormat="1" x14ac:dyDescent="0.2">
      <c r="A19" s="274">
        <f t="shared" si="0"/>
        <v>12</v>
      </c>
      <c r="B19" s="294" t="s">
        <v>260</v>
      </c>
      <c r="C19" s="293">
        <v>1</v>
      </c>
      <c r="D19" s="290"/>
      <c r="E19" s="290"/>
      <c r="F19" s="290"/>
      <c r="G19" s="290"/>
      <c r="H19" s="290"/>
      <c r="I19" s="290"/>
      <c r="J19" s="291"/>
    </row>
    <row r="20" spans="1:10" s="169" customFormat="1" x14ac:dyDescent="0.2">
      <c r="A20" s="274">
        <f t="shared" si="0"/>
        <v>13</v>
      </c>
      <c r="B20" s="295" t="s">
        <v>261</v>
      </c>
      <c r="C20" s="293">
        <v>0</v>
      </c>
      <c r="D20" s="290"/>
      <c r="E20" s="290"/>
      <c r="F20" s="290"/>
      <c r="G20" s="290"/>
      <c r="H20" s="290"/>
      <c r="I20" s="290"/>
      <c r="J20" s="291"/>
    </row>
    <row r="21" spans="1:10" s="169" customFormat="1" x14ac:dyDescent="0.2">
      <c r="A21" s="274">
        <f t="shared" si="0"/>
        <v>14</v>
      </c>
      <c r="B21" s="295" t="s">
        <v>261</v>
      </c>
      <c r="C21" s="293">
        <v>0</v>
      </c>
      <c r="D21" s="290"/>
      <c r="E21" s="290"/>
      <c r="F21" s="290"/>
      <c r="G21" s="290"/>
      <c r="H21" s="290"/>
      <c r="I21" s="290"/>
      <c r="J21" s="291"/>
    </row>
    <row r="22" spans="1:10" s="169" customFormat="1" x14ac:dyDescent="0.2">
      <c r="A22" s="274">
        <f t="shared" si="0"/>
        <v>15</v>
      </c>
      <c r="B22" s="295" t="s">
        <v>261</v>
      </c>
      <c r="C22" s="293">
        <v>0</v>
      </c>
      <c r="D22" s="290"/>
      <c r="E22" s="290"/>
      <c r="F22" s="290"/>
      <c r="G22" s="290"/>
      <c r="H22" s="290"/>
      <c r="I22" s="290"/>
      <c r="J22" s="291"/>
    </row>
    <row r="23" spans="1:10" s="169" customFormat="1" x14ac:dyDescent="0.2">
      <c r="A23" s="274">
        <f t="shared" si="0"/>
        <v>16</v>
      </c>
      <c r="B23" s="296" t="str">
        <f>CONCATENATE("Has all time been allocated? (Total hours from Line ",A10," should equal sum of Lines ",A11," - ",A22,")")</f>
        <v>Has all time been allocated? (Total hours from Line 3 should equal sum of Lines 4 - 15)</v>
      </c>
      <c r="C23" s="293" t="str">
        <f t="shared" ref="C23:J23" si="1">IF(C10=SUM(C11:C22),"Yes","No")</f>
        <v>No</v>
      </c>
      <c r="D23" s="297" t="str">
        <f>IF(D10=SUM(D11:D22),"Yes","No")</f>
        <v>Yes</v>
      </c>
      <c r="E23" s="297" t="str">
        <f t="shared" si="1"/>
        <v>Yes</v>
      </c>
      <c r="F23" s="297" t="str">
        <f t="shared" si="1"/>
        <v>Yes</v>
      </c>
      <c r="G23" s="297" t="str">
        <f t="shared" si="1"/>
        <v>Yes</v>
      </c>
      <c r="H23" s="297" t="str">
        <f t="shared" si="1"/>
        <v>Yes</v>
      </c>
      <c r="I23" s="297" t="str">
        <f t="shared" si="1"/>
        <v>Yes</v>
      </c>
      <c r="J23" s="298" t="str">
        <f t="shared" si="1"/>
        <v>Yes</v>
      </c>
    </row>
    <row r="24" spans="1:10" s="169" customFormat="1" ht="15.75" thickBot="1" x14ac:dyDescent="0.25">
      <c r="A24" s="299">
        <f t="shared" si="0"/>
        <v>17</v>
      </c>
      <c r="B24" s="300" t="s">
        <v>262</v>
      </c>
      <c r="C24" s="301">
        <v>25</v>
      </c>
      <c r="D24" s="302"/>
      <c r="E24" s="302"/>
      <c r="F24" s="302"/>
      <c r="G24" s="302"/>
      <c r="H24" s="302"/>
      <c r="I24" s="302"/>
      <c r="J24" s="303"/>
    </row>
  </sheetData>
  <sheetProtection password="C77D" sheet="1" objects="1" scenarios="1" selectLockedCells="1"/>
  <mergeCells count="2">
    <mergeCell ref="A1:B1"/>
    <mergeCell ref="A3:B3"/>
  </mergeCells>
  <dataValidations count="1">
    <dataValidation allowBlank="1" showErrorMessage="1" prompt="Enter a job category that is considered to be a Behavioral Health Professional._x000a_" sqref="B7:B24"/>
  </dataValidations>
  <printOptions horizontalCentered="1"/>
  <pageMargins left="0.25" right="0.25" top="0.75" bottom="0.75" header="0.3" footer="0.3"/>
  <pageSetup scale="90" orientation="landscape" r:id="rId1"/>
  <headerFooter>
    <oddHeader>&amp;C&amp;"Times New Roman,Bold"Rate Study for Behavioral Health and Targeted Case Management Services
Provider Survey&amp;R&amp;"Times New Roman"Page &amp;P of &amp;N</oddHeader>
    <oddFooter>&amp;L&amp;"Times New Roman"&amp;10Questions? Contact Stephen Pawlowski with Burns &amp;&amp; Associates, Inc. at (602) 241-8519 or spawlowski@burnshealthpolicy.com&amp;R&amp;"Times New Roman"&amp;10 printed 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0">
    <tabColor theme="9" tint="0.39997558519241921"/>
  </sheetPr>
  <dimension ref="A1:F22"/>
  <sheetViews>
    <sheetView showGridLines="0" zoomScale="90" zoomScaleNormal="90" zoomScaleSheetLayoutView="90" workbookViewId="0">
      <selection activeCell="D7" sqref="D7"/>
    </sheetView>
  </sheetViews>
  <sheetFormatPr defaultColWidth="9.140625" defaultRowHeight="15" x14ac:dyDescent="0.2"/>
  <cols>
    <col min="1" max="1" width="5.7109375" style="259" customWidth="1"/>
    <col min="2" max="2" width="93.7109375" style="260" customWidth="1"/>
    <col min="3" max="4" width="10.7109375" style="259" customWidth="1"/>
    <col min="5" max="5" width="9.140625" style="260"/>
    <col min="6" max="6" width="40.28515625" style="260" customWidth="1"/>
    <col min="7" max="16384" width="9.140625" style="260"/>
  </cols>
  <sheetData>
    <row r="1" spans="1:6" s="256" customFormat="1" x14ac:dyDescent="0.2">
      <c r="A1" s="509" t="str">
        <f>IF(ISBLANK('Contact Info &amp; Revenues'!B3),"",'Contact Info &amp; Revenues'!B3)</f>
        <v/>
      </c>
      <c r="B1" s="509"/>
      <c r="C1" s="509"/>
      <c r="D1" s="509"/>
    </row>
    <row r="2" spans="1:6" s="256" customFormat="1" x14ac:dyDescent="0.2">
      <c r="A2" s="257"/>
      <c r="B2" s="258"/>
      <c r="C2" s="258"/>
      <c r="D2" s="258"/>
    </row>
    <row r="3" spans="1:6" s="256" customFormat="1" ht="14.25" x14ac:dyDescent="0.2">
      <c r="A3" s="576" t="s">
        <v>263</v>
      </c>
      <c r="B3" s="576"/>
      <c r="C3" s="576"/>
      <c r="D3" s="576"/>
    </row>
    <row r="4" spans="1:6" ht="15.75" thickBot="1" x14ac:dyDescent="0.25"/>
    <row r="5" spans="1:6" s="267" customFormat="1" ht="15.75" thickBot="1" x14ac:dyDescent="0.25">
      <c r="A5" s="261" t="s">
        <v>102</v>
      </c>
      <c r="B5" s="262" t="s">
        <v>201</v>
      </c>
      <c r="C5" s="263" t="s">
        <v>202</v>
      </c>
      <c r="D5" s="266" t="s">
        <v>264</v>
      </c>
      <c r="F5" s="260"/>
    </row>
    <row r="6" spans="1:6" s="267" customFormat="1" x14ac:dyDescent="0.2">
      <c r="A6" s="268"/>
      <c r="B6" s="269" t="s">
        <v>247</v>
      </c>
      <c r="C6" s="270"/>
      <c r="D6" s="272"/>
    </row>
    <row r="7" spans="1:6" s="267" customFormat="1" x14ac:dyDescent="0.2">
      <c r="A7" s="274">
        <v>1</v>
      </c>
      <c r="B7" s="275" t="s">
        <v>265</v>
      </c>
      <c r="C7" s="276">
        <v>70</v>
      </c>
      <c r="D7" s="278"/>
    </row>
    <row r="8" spans="1:6" s="267" customFormat="1" x14ac:dyDescent="0.2">
      <c r="A8" s="274">
        <f>+A7+1</f>
        <v>2</v>
      </c>
      <c r="B8" s="275" t="s">
        <v>266</v>
      </c>
      <c r="C8" s="276">
        <v>35</v>
      </c>
      <c r="D8" s="278"/>
    </row>
    <row r="9" spans="1:6" s="169" customFormat="1" x14ac:dyDescent="0.2">
      <c r="A9" s="282"/>
      <c r="B9" s="283" t="s">
        <v>267</v>
      </c>
      <c r="C9" s="284"/>
      <c r="D9" s="286"/>
    </row>
    <row r="10" spans="1:6" s="169" customFormat="1" x14ac:dyDescent="0.2">
      <c r="A10" s="287">
        <f>A8+1</f>
        <v>3</v>
      </c>
      <c r="B10" s="288" t="s">
        <v>251</v>
      </c>
      <c r="C10" s="289">
        <v>35</v>
      </c>
      <c r="D10" s="291"/>
    </row>
    <row r="11" spans="1:6" s="169" customFormat="1" x14ac:dyDescent="0.2">
      <c r="A11" s="274">
        <f t="shared" ref="A11:A22" si="0">+A10+1</f>
        <v>4</v>
      </c>
      <c r="B11" s="292" t="s">
        <v>268</v>
      </c>
      <c r="C11" s="293">
        <v>24</v>
      </c>
      <c r="D11" s="291"/>
    </row>
    <row r="12" spans="1:6" s="169" customFormat="1" x14ac:dyDescent="0.2">
      <c r="A12" s="274">
        <f t="shared" si="0"/>
        <v>5</v>
      </c>
      <c r="B12" s="292" t="s">
        <v>254</v>
      </c>
      <c r="C12" s="293">
        <v>1</v>
      </c>
      <c r="D12" s="291"/>
    </row>
    <row r="13" spans="1:6" s="169" customFormat="1" x14ac:dyDescent="0.2">
      <c r="A13" s="274">
        <f t="shared" si="0"/>
        <v>6</v>
      </c>
      <c r="B13" s="292" t="s">
        <v>255</v>
      </c>
      <c r="C13" s="293">
        <v>3</v>
      </c>
      <c r="D13" s="291"/>
    </row>
    <row r="14" spans="1:6" s="169" customFormat="1" x14ac:dyDescent="0.2">
      <c r="A14" s="274">
        <f t="shared" si="0"/>
        <v>7</v>
      </c>
      <c r="B14" s="292" t="s">
        <v>256</v>
      </c>
      <c r="C14" s="293">
        <v>4</v>
      </c>
      <c r="D14" s="291"/>
    </row>
    <row r="15" spans="1:6" s="169" customFormat="1" x14ac:dyDescent="0.2">
      <c r="A15" s="274">
        <f t="shared" si="0"/>
        <v>8</v>
      </c>
      <c r="B15" s="292" t="s">
        <v>258</v>
      </c>
      <c r="C15" s="293">
        <v>1</v>
      </c>
      <c r="D15" s="291"/>
    </row>
    <row r="16" spans="1:6" s="169" customFormat="1" x14ac:dyDescent="0.2">
      <c r="A16" s="274">
        <f t="shared" si="0"/>
        <v>9</v>
      </c>
      <c r="B16" s="292" t="s">
        <v>259</v>
      </c>
      <c r="C16" s="293">
        <v>1</v>
      </c>
      <c r="D16" s="291"/>
    </row>
    <row r="17" spans="1:4" s="169" customFormat="1" x14ac:dyDescent="0.2">
      <c r="A17" s="274">
        <f t="shared" si="0"/>
        <v>10</v>
      </c>
      <c r="B17" s="294" t="s">
        <v>260</v>
      </c>
      <c r="C17" s="293">
        <v>1</v>
      </c>
      <c r="D17" s="291"/>
    </row>
    <row r="18" spans="1:4" s="169" customFormat="1" x14ac:dyDescent="0.2">
      <c r="A18" s="274">
        <f t="shared" si="0"/>
        <v>11</v>
      </c>
      <c r="B18" s="295" t="s">
        <v>261</v>
      </c>
      <c r="C18" s="293">
        <v>0</v>
      </c>
      <c r="D18" s="291"/>
    </row>
    <row r="19" spans="1:4" s="169" customFormat="1" x14ac:dyDescent="0.2">
      <c r="A19" s="274">
        <f t="shared" si="0"/>
        <v>12</v>
      </c>
      <c r="B19" s="295" t="s">
        <v>261</v>
      </c>
      <c r="C19" s="293">
        <v>0</v>
      </c>
      <c r="D19" s="291"/>
    </row>
    <row r="20" spans="1:4" s="169" customFormat="1" x14ac:dyDescent="0.2">
      <c r="A20" s="274">
        <f t="shared" si="0"/>
        <v>13</v>
      </c>
      <c r="B20" s="295" t="s">
        <v>261</v>
      </c>
      <c r="C20" s="293">
        <v>0</v>
      </c>
      <c r="D20" s="291"/>
    </row>
    <row r="21" spans="1:4" s="169" customFormat="1" x14ac:dyDescent="0.2">
      <c r="A21" s="274">
        <f t="shared" si="0"/>
        <v>14</v>
      </c>
      <c r="B21" s="296" t="str">
        <f>CONCATENATE("Has all time been allocated? (Total hours from Line ",A10," should equal sum of Lines ",A11," - ",A20,")")</f>
        <v>Has all time been allocated? (Total hours from Line 3 should equal sum of Lines 4 - 13)</v>
      </c>
      <c r="C21" s="293" t="str">
        <f>IF(C10=SUM(C11:C20),"Yes","No")</f>
        <v>Yes</v>
      </c>
      <c r="D21" s="298" t="str">
        <f>IF(D10=SUM(D11:D20),"Yes","No")</f>
        <v>Yes</v>
      </c>
    </row>
    <row r="22" spans="1:4" s="169" customFormat="1" ht="15.75" thickBot="1" x14ac:dyDescent="0.25">
      <c r="A22" s="299">
        <f t="shared" si="0"/>
        <v>15</v>
      </c>
      <c r="B22" s="300" t="s">
        <v>269</v>
      </c>
      <c r="C22" s="301">
        <v>25</v>
      </c>
      <c r="D22" s="303"/>
    </row>
  </sheetData>
  <sheetProtection password="C77D" sheet="1" objects="1" scenarios="1" selectLockedCells="1"/>
  <mergeCells count="2">
    <mergeCell ref="A1:D1"/>
    <mergeCell ref="A3:D3"/>
  </mergeCells>
  <dataValidations count="1">
    <dataValidation allowBlank="1" showErrorMessage="1" prompt="Enter a job category that is considered to be a Behavioral Health Professional._x000a_" sqref="B7:B22"/>
  </dataValidations>
  <printOptions horizontalCentered="1"/>
  <pageMargins left="0.25" right="0.25" top="0.75" bottom="0.75" header="0.3" footer="0.3"/>
  <pageSetup scale="90" orientation="landscape" r:id="rId1"/>
  <headerFooter>
    <oddHeader>&amp;C&amp;"Times New Roman,Bold"Rate Study for Behavioral Health and Targeted Case Management Services
Provider Survey&amp;R&amp;"Times New Roman"Page &amp;P of &amp;N</oddHeader>
    <oddFooter>&amp;L&amp;"Times New Roman"&amp;10Questions? Contact Stephen Pawlowski with Burns &amp;&amp; Associates, Inc. at (602) 241-8519 or spawlowski@burnshealthpolicy.com&amp;R&amp;"Times New Roman"&amp;10 printed 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1">
    <tabColor theme="9" tint="0.39997558519241921"/>
  </sheetPr>
  <dimension ref="A1:G28"/>
  <sheetViews>
    <sheetView showGridLines="0" zoomScale="90" zoomScaleNormal="90" zoomScaleSheetLayoutView="90" workbookViewId="0">
      <selection activeCell="D7" sqref="D7:E7"/>
    </sheetView>
  </sheetViews>
  <sheetFormatPr defaultColWidth="9.140625" defaultRowHeight="15" x14ac:dyDescent="0.2"/>
  <cols>
    <col min="1" max="1" width="5.7109375" style="259" customWidth="1"/>
    <col min="2" max="2" width="93.7109375" style="260" customWidth="1"/>
    <col min="3" max="5" width="10.7109375" style="259" customWidth="1"/>
    <col min="6" max="6" width="9.140625" style="260"/>
    <col min="7" max="7" width="40.28515625" style="260" customWidth="1"/>
    <col min="8" max="16384" width="9.140625" style="260"/>
  </cols>
  <sheetData>
    <row r="1" spans="1:7" s="256" customFormat="1" x14ac:dyDescent="0.2">
      <c r="A1" s="509" t="str">
        <f>IF(ISBLANK('Contact Info &amp; Revenues'!B3),"",'Contact Info &amp; Revenues'!B3)</f>
        <v/>
      </c>
      <c r="B1" s="509"/>
      <c r="C1" s="509"/>
      <c r="D1" s="509"/>
      <c r="E1" s="509"/>
    </row>
    <row r="2" spans="1:7" s="256" customFormat="1" x14ac:dyDescent="0.2">
      <c r="A2" s="257"/>
      <c r="B2" s="258"/>
      <c r="C2" s="258"/>
      <c r="D2" s="258"/>
      <c r="E2" s="258"/>
    </row>
    <row r="3" spans="1:7" s="256" customFormat="1" ht="14.25" x14ac:dyDescent="0.2">
      <c r="A3" s="576" t="s">
        <v>270</v>
      </c>
      <c r="B3" s="576"/>
      <c r="C3" s="576"/>
      <c r="D3" s="576"/>
      <c r="E3" s="576"/>
    </row>
    <row r="4" spans="1:7" ht="15.75" thickBot="1" x14ac:dyDescent="0.25"/>
    <row r="5" spans="1:7" s="267" customFormat="1" ht="29.25" thickBot="1" x14ac:dyDescent="0.25">
      <c r="A5" s="261" t="s">
        <v>102</v>
      </c>
      <c r="B5" s="262" t="s">
        <v>201</v>
      </c>
      <c r="C5" s="263" t="s">
        <v>202</v>
      </c>
      <c r="D5" s="304" t="s">
        <v>271</v>
      </c>
      <c r="E5" s="266" t="s">
        <v>272</v>
      </c>
      <c r="G5" s="260"/>
    </row>
    <row r="6" spans="1:7" s="267" customFormat="1" x14ac:dyDescent="0.2">
      <c r="A6" s="268"/>
      <c r="B6" s="269" t="s">
        <v>247</v>
      </c>
      <c r="C6" s="270"/>
      <c r="D6" s="270"/>
      <c r="E6" s="272"/>
    </row>
    <row r="7" spans="1:7" s="267" customFormat="1" x14ac:dyDescent="0.2">
      <c r="A7" s="274">
        <v>1</v>
      </c>
      <c r="B7" s="275" t="s">
        <v>273</v>
      </c>
      <c r="C7" s="276">
        <v>70</v>
      </c>
      <c r="D7" s="577"/>
      <c r="E7" s="578"/>
    </row>
    <row r="8" spans="1:7" s="267" customFormat="1" x14ac:dyDescent="0.2">
      <c r="A8" s="274">
        <f>+A7+1</f>
        <v>2</v>
      </c>
      <c r="B8" s="275" t="s">
        <v>274</v>
      </c>
      <c r="C8" s="276">
        <v>15</v>
      </c>
      <c r="D8" s="305"/>
      <c r="E8" s="278"/>
    </row>
    <row r="9" spans="1:7" s="267" customFormat="1" x14ac:dyDescent="0.2">
      <c r="A9" s="274">
        <f t="shared" ref="A9:A14" si="0">+A8+1</f>
        <v>3</v>
      </c>
      <c r="B9" s="296" t="s">
        <v>275</v>
      </c>
      <c r="C9" s="306">
        <v>40</v>
      </c>
      <c r="D9" s="307"/>
      <c r="E9" s="281"/>
    </row>
    <row r="10" spans="1:7" s="267" customFormat="1" x14ac:dyDescent="0.2">
      <c r="A10" s="274">
        <f t="shared" si="0"/>
        <v>4</v>
      </c>
      <c r="B10" s="292" t="s">
        <v>276</v>
      </c>
      <c r="C10" s="306">
        <f>C8*C9</f>
        <v>600</v>
      </c>
      <c r="D10" s="454" t="str">
        <f>IF(AND(ISNUMBER(D8),ISNUMBER(D9)),D8*D9,"")</f>
        <v/>
      </c>
      <c r="E10" s="455" t="str">
        <f>IF(AND(ISNUMBER(E8),ISNUMBER(E9)),E8*E9,"")</f>
        <v/>
      </c>
    </row>
    <row r="11" spans="1:7" s="267" customFormat="1" x14ac:dyDescent="0.2">
      <c r="A11" s="274">
        <f t="shared" si="0"/>
        <v>5</v>
      </c>
      <c r="B11" s="292" t="s">
        <v>277</v>
      </c>
      <c r="C11" s="306">
        <f>C10/C7</f>
        <v>8.5714285714285712</v>
      </c>
      <c r="D11" s="454" t="str">
        <f>IF(AND(ISNUMBER(D7),ISNUMBER(D10)),D10/D7,"")</f>
        <v/>
      </c>
      <c r="E11" s="455" t="str">
        <f>IF(AND(ISNUMBER(D7),ISNUMBER(E10)),E10/D7,"")</f>
        <v/>
      </c>
    </row>
    <row r="12" spans="1:7" s="267" customFormat="1" x14ac:dyDescent="0.2">
      <c r="A12" s="274">
        <f t="shared" si="0"/>
        <v>6</v>
      </c>
      <c r="B12" s="296" t="s">
        <v>278</v>
      </c>
      <c r="C12" s="308">
        <v>140</v>
      </c>
      <c r="D12" s="452"/>
      <c r="E12" s="453"/>
    </row>
    <row r="13" spans="1:7" s="267" customFormat="1" x14ac:dyDescent="0.2">
      <c r="A13" s="274">
        <f t="shared" si="0"/>
        <v>7</v>
      </c>
      <c r="B13" s="296" t="s">
        <v>279</v>
      </c>
      <c r="C13" s="309">
        <v>0.4</v>
      </c>
      <c r="D13" s="579"/>
      <c r="E13" s="580"/>
    </row>
    <row r="14" spans="1:7" s="267" customFormat="1" x14ac:dyDescent="0.2">
      <c r="A14" s="274">
        <f t="shared" si="0"/>
        <v>8</v>
      </c>
      <c r="B14" s="296" t="s">
        <v>280</v>
      </c>
      <c r="C14" s="309">
        <v>0.6</v>
      </c>
      <c r="D14" s="581"/>
      <c r="E14" s="582"/>
    </row>
    <row r="15" spans="1:7" s="169" customFormat="1" x14ac:dyDescent="0.2">
      <c r="A15" s="282"/>
      <c r="B15" s="283" t="s">
        <v>281</v>
      </c>
      <c r="C15" s="284"/>
      <c r="D15" s="284"/>
      <c r="E15" s="286"/>
    </row>
    <row r="16" spans="1:7" s="169" customFormat="1" x14ac:dyDescent="0.2">
      <c r="A16" s="287">
        <f>A14+1</f>
        <v>9</v>
      </c>
      <c r="B16" s="288" t="s">
        <v>251</v>
      </c>
      <c r="C16" s="289">
        <v>35</v>
      </c>
      <c r="D16" s="310"/>
      <c r="E16" s="291"/>
    </row>
    <row r="17" spans="1:5" s="169" customFormat="1" x14ac:dyDescent="0.2">
      <c r="A17" s="274">
        <f t="shared" ref="A17:A28" si="1">+A16+1</f>
        <v>10</v>
      </c>
      <c r="B17" s="292" t="s">
        <v>282</v>
      </c>
      <c r="C17" s="293">
        <v>24</v>
      </c>
      <c r="D17" s="310"/>
      <c r="E17" s="291"/>
    </row>
    <row r="18" spans="1:5" s="169" customFormat="1" x14ac:dyDescent="0.2">
      <c r="A18" s="274">
        <f t="shared" si="1"/>
        <v>11</v>
      </c>
      <c r="B18" s="292" t="s">
        <v>254</v>
      </c>
      <c r="C18" s="293">
        <v>3</v>
      </c>
      <c r="D18" s="310"/>
      <c r="E18" s="291"/>
    </row>
    <row r="19" spans="1:5" s="169" customFormat="1" x14ac:dyDescent="0.2">
      <c r="A19" s="274">
        <f t="shared" si="1"/>
        <v>12</v>
      </c>
      <c r="B19" s="292" t="s">
        <v>255</v>
      </c>
      <c r="C19" s="293">
        <v>3</v>
      </c>
      <c r="D19" s="310"/>
      <c r="E19" s="291"/>
    </row>
    <row r="20" spans="1:5" s="169" customFormat="1" x14ac:dyDescent="0.2">
      <c r="A20" s="274">
        <f t="shared" si="1"/>
        <v>13</v>
      </c>
      <c r="B20" s="292" t="s">
        <v>256</v>
      </c>
      <c r="C20" s="293">
        <v>1</v>
      </c>
      <c r="D20" s="310"/>
      <c r="E20" s="291"/>
    </row>
    <row r="21" spans="1:5" s="169" customFormat="1" x14ac:dyDescent="0.2">
      <c r="A21" s="274">
        <f t="shared" si="1"/>
        <v>14</v>
      </c>
      <c r="B21" s="292" t="s">
        <v>258</v>
      </c>
      <c r="C21" s="293">
        <v>1</v>
      </c>
      <c r="D21" s="310"/>
      <c r="E21" s="291"/>
    </row>
    <row r="22" spans="1:5" s="169" customFormat="1" x14ac:dyDescent="0.2">
      <c r="A22" s="274">
        <f t="shared" si="1"/>
        <v>15</v>
      </c>
      <c r="B22" s="292" t="s">
        <v>259</v>
      </c>
      <c r="C22" s="293">
        <v>2</v>
      </c>
      <c r="D22" s="310"/>
      <c r="E22" s="291"/>
    </row>
    <row r="23" spans="1:5" s="169" customFormat="1" x14ac:dyDescent="0.2">
      <c r="A23" s="274">
        <f t="shared" si="1"/>
        <v>16</v>
      </c>
      <c r="B23" s="294" t="s">
        <v>260</v>
      </c>
      <c r="C23" s="293">
        <v>1</v>
      </c>
      <c r="D23" s="310"/>
      <c r="E23" s="291"/>
    </row>
    <row r="24" spans="1:5" s="169" customFormat="1" x14ac:dyDescent="0.2">
      <c r="A24" s="274">
        <f t="shared" si="1"/>
        <v>17</v>
      </c>
      <c r="B24" s="295" t="s">
        <v>261</v>
      </c>
      <c r="C24" s="293">
        <v>0</v>
      </c>
      <c r="D24" s="310"/>
      <c r="E24" s="291"/>
    </row>
    <row r="25" spans="1:5" s="169" customFormat="1" x14ac:dyDescent="0.2">
      <c r="A25" s="274">
        <f t="shared" si="1"/>
        <v>18</v>
      </c>
      <c r="B25" s="295" t="s">
        <v>261</v>
      </c>
      <c r="C25" s="293">
        <v>0</v>
      </c>
      <c r="D25" s="310"/>
      <c r="E25" s="291"/>
    </row>
    <row r="26" spans="1:5" s="169" customFormat="1" x14ac:dyDescent="0.2">
      <c r="A26" s="274">
        <f t="shared" si="1"/>
        <v>19</v>
      </c>
      <c r="B26" s="295" t="s">
        <v>261</v>
      </c>
      <c r="C26" s="293">
        <v>0</v>
      </c>
      <c r="D26" s="310"/>
      <c r="E26" s="291"/>
    </row>
    <row r="27" spans="1:5" s="169" customFormat="1" x14ac:dyDescent="0.2">
      <c r="A27" s="274">
        <f t="shared" si="1"/>
        <v>20</v>
      </c>
      <c r="B27" s="296" t="str">
        <f>CONCATENATE("Has all time been allocated? (Total hours from Line ",A16," should equal sum of Lines ",A17," - ",A26,")")</f>
        <v>Has all time been allocated? (Total hours from Line 9 should equal sum of Lines 10 - 19)</v>
      </c>
      <c r="C27" s="293" t="str">
        <f>IF(C16=SUM(C17:C26),"Yes","No")</f>
        <v>Yes</v>
      </c>
      <c r="D27" s="311" t="str">
        <f>IF(D16=SUM(D17:D26),"Yes","No")</f>
        <v>Yes</v>
      </c>
      <c r="E27" s="298" t="str">
        <f>IF(E16=SUM(E17:E26),"Yes","No")</f>
        <v>Yes</v>
      </c>
    </row>
    <row r="28" spans="1:5" s="169" customFormat="1" ht="15.75" thickBot="1" x14ac:dyDescent="0.25">
      <c r="A28" s="299">
        <f t="shared" si="1"/>
        <v>21</v>
      </c>
      <c r="B28" s="300" t="s">
        <v>283</v>
      </c>
      <c r="C28" s="301">
        <v>25</v>
      </c>
      <c r="D28" s="312"/>
      <c r="E28" s="303"/>
    </row>
  </sheetData>
  <sheetProtection password="C77D" sheet="1" objects="1" scenarios="1" selectLockedCells="1"/>
  <mergeCells count="5">
    <mergeCell ref="A1:E1"/>
    <mergeCell ref="A3:E3"/>
    <mergeCell ref="D7:E7"/>
    <mergeCell ref="D13:E13"/>
    <mergeCell ref="D14:E14"/>
  </mergeCells>
  <dataValidations count="1">
    <dataValidation allowBlank="1" showErrorMessage="1" prompt="Enter a job category that is considered to be a Behavioral Health Professional._x000a_" sqref="B7:B28"/>
  </dataValidations>
  <printOptions horizontalCentered="1"/>
  <pageMargins left="0.25" right="0.25" top="0.75" bottom="0.75" header="0.3" footer="0.3"/>
  <pageSetup scale="90" orientation="landscape" r:id="rId1"/>
  <headerFooter>
    <oddHeader>&amp;C&amp;"Times New Roman,Bold"Rate Study for Behavioral Health and Targeted Case Management Services
Provider Survey&amp;R&amp;"Times New Roman"Page &amp;P of &amp;N</oddHeader>
    <oddFooter>&amp;L&amp;"Times New Roman"&amp;10Questions? Contact Stephen Pawlowski with Burns &amp;&amp; Associates, Inc. at (602) 241-8519 or spawlowski@burnshealthpolicy.com&amp;R&amp;"Times New Roman"&amp;10 printed &amp;D</oddFooter>
  </headerFooter>
  <ignoredErrors>
    <ignoredError sqref="D10:E11" unlocked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>
    <tabColor theme="9" tint="0.39997558519241921"/>
  </sheetPr>
  <dimension ref="A1:D26"/>
  <sheetViews>
    <sheetView showGridLines="0" zoomScale="90" zoomScaleNormal="90" zoomScaleSheetLayoutView="90" workbookViewId="0">
      <selection activeCell="D7" sqref="D7"/>
    </sheetView>
  </sheetViews>
  <sheetFormatPr defaultRowHeight="15" x14ac:dyDescent="0.2"/>
  <cols>
    <col min="1" max="1" width="5.7109375" style="259" customWidth="1"/>
    <col min="2" max="2" width="100.7109375" style="260" customWidth="1"/>
    <col min="3" max="4" width="10.7109375" style="259" customWidth="1"/>
    <col min="5" max="256" width="9.140625" style="260"/>
    <col min="257" max="257" width="5.7109375" style="260" customWidth="1"/>
    <col min="258" max="258" width="100.7109375" style="260" customWidth="1"/>
    <col min="259" max="260" width="10.7109375" style="260" customWidth="1"/>
    <col min="261" max="512" width="9.140625" style="260"/>
    <col min="513" max="513" width="5.7109375" style="260" customWidth="1"/>
    <col min="514" max="514" width="100.7109375" style="260" customWidth="1"/>
    <col min="515" max="516" width="10.7109375" style="260" customWidth="1"/>
    <col min="517" max="768" width="9.140625" style="260"/>
    <col min="769" max="769" width="5.7109375" style="260" customWidth="1"/>
    <col min="770" max="770" width="100.7109375" style="260" customWidth="1"/>
    <col min="771" max="772" width="10.7109375" style="260" customWidth="1"/>
    <col min="773" max="1024" width="9.140625" style="260"/>
    <col min="1025" max="1025" width="5.7109375" style="260" customWidth="1"/>
    <col min="1026" max="1026" width="100.7109375" style="260" customWidth="1"/>
    <col min="1027" max="1028" width="10.7109375" style="260" customWidth="1"/>
    <col min="1029" max="1280" width="9.140625" style="260"/>
    <col min="1281" max="1281" width="5.7109375" style="260" customWidth="1"/>
    <col min="1282" max="1282" width="100.7109375" style="260" customWidth="1"/>
    <col min="1283" max="1284" width="10.7109375" style="260" customWidth="1"/>
    <col min="1285" max="1536" width="9.140625" style="260"/>
    <col min="1537" max="1537" width="5.7109375" style="260" customWidth="1"/>
    <col min="1538" max="1538" width="100.7109375" style="260" customWidth="1"/>
    <col min="1539" max="1540" width="10.7109375" style="260" customWidth="1"/>
    <col min="1541" max="1792" width="9.140625" style="260"/>
    <col min="1793" max="1793" width="5.7109375" style="260" customWidth="1"/>
    <col min="1794" max="1794" width="100.7109375" style="260" customWidth="1"/>
    <col min="1795" max="1796" width="10.7109375" style="260" customWidth="1"/>
    <col min="1797" max="2048" width="9.140625" style="260"/>
    <col min="2049" max="2049" width="5.7109375" style="260" customWidth="1"/>
    <col min="2050" max="2050" width="100.7109375" style="260" customWidth="1"/>
    <col min="2051" max="2052" width="10.7109375" style="260" customWidth="1"/>
    <col min="2053" max="2304" width="9.140625" style="260"/>
    <col min="2305" max="2305" width="5.7109375" style="260" customWidth="1"/>
    <col min="2306" max="2306" width="100.7109375" style="260" customWidth="1"/>
    <col min="2307" max="2308" width="10.7109375" style="260" customWidth="1"/>
    <col min="2309" max="2560" width="9.140625" style="260"/>
    <col min="2561" max="2561" width="5.7109375" style="260" customWidth="1"/>
    <col min="2562" max="2562" width="100.7109375" style="260" customWidth="1"/>
    <col min="2563" max="2564" width="10.7109375" style="260" customWidth="1"/>
    <col min="2565" max="2816" width="9.140625" style="260"/>
    <col min="2817" max="2817" width="5.7109375" style="260" customWidth="1"/>
    <col min="2818" max="2818" width="100.7109375" style="260" customWidth="1"/>
    <col min="2819" max="2820" width="10.7109375" style="260" customWidth="1"/>
    <col min="2821" max="3072" width="9.140625" style="260"/>
    <col min="3073" max="3073" width="5.7109375" style="260" customWidth="1"/>
    <col min="3074" max="3074" width="100.7109375" style="260" customWidth="1"/>
    <col min="3075" max="3076" width="10.7109375" style="260" customWidth="1"/>
    <col min="3077" max="3328" width="9.140625" style="260"/>
    <col min="3329" max="3329" width="5.7109375" style="260" customWidth="1"/>
    <col min="3330" max="3330" width="100.7109375" style="260" customWidth="1"/>
    <col min="3331" max="3332" width="10.7109375" style="260" customWidth="1"/>
    <col min="3333" max="3584" width="9.140625" style="260"/>
    <col min="3585" max="3585" width="5.7109375" style="260" customWidth="1"/>
    <col min="3586" max="3586" width="100.7109375" style="260" customWidth="1"/>
    <col min="3587" max="3588" width="10.7109375" style="260" customWidth="1"/>
    <col min="3589" max="3840" width="9.140625" style="260"/>
    <col min="3841" max="3841" width="5.7109375" style="260" customWidth="1"/>
    <col min="3842" max="3842" width="100.7109375" style="260" customWidth="1"/>
    <col min="3843" max="3844" width="10.7109375" style="260" customWidth="1"/>
    <col min="3845" max="4096" width="9.140625" style="260"/>
    <col min="4097" max="4097" width="5.7109375" style="260" customWidth="1"/>
    <col min="4098" max="4098" width="100.7109375" style="260" customWidth="1"/>
    <col min="4099" max="4100" width="10.7109375" style="260" customWidth="1"/>
    <col min="4101" max="4352" width="9.140625" style="260"/>
    <col min="4353" max="4353" width="5.7109375" style="260" customWidth="1"/>
    <col min="4354" max="4354" width="100.7109375" style="260" customWidth="1"/>
    <col min="4355" max="4356" width="10.7109375" style="260" customWidth="1"/>
    <col min="4357" max="4608" width="9.140625" style="260"/>
    <col min="4609" max="4609" width="5.7109375" style="260" customWidth="1"/>
    <col min="4610" max="4610" width="100.7109375" style="260" customWidth="1"/>
    <col min="4611" max="4612" width="10.7109375" style="260" customWidth="1"/>
    <col min="4613" max="4864" width="9.140625" style="260"/>
    <col min="4865" max="4865" width="5.7109375" style="260" customWidth="1"/>
    <col min="4866" max="4866" width="100.7109375" style="260" customWidth="1"/>
    <col min="4867" max="4868" width="10.7109375" style="260" customWidth="1"/>
    <col min="4869" max="5120" width="9.140625" style="260"/>
    <col min="5121" max="5121" width="5.7109375" style="260" customWidth="1"/>
    <col min="5122" max="5122" width="100.7109375" style="260" customWidth="1"/>
    <col min="5123" max="5124" width="10.7109375" style="260" customWidth="1"/>
    <col min="5125" max="5376" width="9.140625" style="260"/>
    <col min="5377" max="5377" width="5.7109375" style="260" customWidth="1"/>
    <col min="5378" max="5378" width="100.7109375" style="260" customWidth="1"/>
    <col min="5379" max="5380" width="10.7109375" style="260" customWidth="1"/>
    <col min="5381" max="5632" width="9.140625" style="260"/>
    <col min="5633" max="5633" width="5.7109375" style="260" customWidth="1"/>
    <col min="5634" max="5634" width="100.7109375" style="260" customWidth="1"/>
    <col min="5635" max="5636" width="10.7109375" style="260" customWidth="1"/>
    <col min="5637" max="5888" width="9.140625" style="260"/>
    <col min="5889" max="5889" width="5.7109375" style="260" customWidth="1"/>
    <col min="5890" max="5890" width="100.7109375" style="260" customWidth="1"/>
    <col min="5891" max="5892" width="10.7109375" style="260" customWidth="1"/>
    <col min="5893" max="6144" width="9.140625" style="260"/>
    <col min="6145" max="6145" width="5.7109375" style="260" customWidth="1"/>
    <col min="6146" max="6146" width="100.7109375" style="260" customWidth="1"/>
    <col min="6147" max="6148" width="10.7109375" style="260" customWidth="1"/>
    <col min="6149" max="6400" width="9.140625" style="260"/>
    <col min="6401" max="6401" width="5.7109375" style="260" customWidth="1"/>
    <col min="6402" max="6402" width="100.7109375" style="260" customWidth="1"/>
    <col min="6403" max="6404" width="10.7109375" style="260" customWidth="1"/>
    <col min="6405" max="6656" width="9.140625" style="260"/>
    <col min="6657" max="6657" width="5.7109375" style="260" customWidth="1"/>
    <col min="6658" max="6658" width="100.7109375" style="260" customWidth="1"/>
    <col min="6659" max="6660" width="10.7109375" style="260" customWidth="1"/>
    <col min="6661" max="6912" width="9.140625" style="260"/>
    <col min="6913" max="6913" width="5.7109375" style="260" customWidth="1"/>
    <col min="6914" max="6914" width="100.7109375" style="260" customWidth="1"/>
    <col min="6915" max="6916" width="10.7109375" style="260" customWidth="1"/>
    <col min="6917" max="7168" width="9.140625" style="260"/>
    <col min="7169" max="7169" width="5.7109375" style="260" customWidth="1"/>
    <col min="7170" max="7170" width="100.7109375" style="260" customWidth="1"/>
    <col min="7171" max="7172" width="10.7109375" style="260" customWidth="1"/>
    <col min="7173" max="7424" width="9.140625" style="260"/>
    <col min="7425" max="7425" width="5.7109375" style="260" customWidth="1"/>
    <col min="7426" max="7426" width="100.7109375" style="260" customWidth="1"/>
    <col min="7427" max="7428" width="10.7109375" style="260" customWidth="1"/>
    <col min="7429" max="7680" width="9.140625" style="260"/>
    <col min="7681" max="7681" width="5.7109375" style="260" customWidth="1"/>
    <col min="7682" max="7682" width="100.7109375" style="260" customWidth="1"/>
    <col min="7683" max="7684" width="10.7109375" style="260" customWidth="1"/>
    <col min="7685" max="7936" width="9.140625" style="260"/>
    <col min="7937" max="7937" width="5.7109375" style="260" customWidth="1"/>
    <col min="7938" max="7938" width="100.7109375" style="260" customWidth="1"/>
    <col min="7939" max="7940" width="10.7109375" style="260" customWidth="1"/>
    <col min="7941" max="8192" width="9.140625" style="260"/>
    <col min="8193" max="8193" width="5.7109375" style="260" customWidth="1"/>
    <col min="8194" max="8194" width="100.7109375" style="260" customWidth="1"/>
    <col min="8195" max="8196" width="10.7109375" style="260" customWidth="1"/>
    <col min="8197" max="8448" width="9.140625" style="260"/>
    <col min="8449" max="8449" width="5.7109375" style="260" customWidth="1"/>
    <col min="8450" max="8450" width="100.7109375" style="260" customWidth="1"/>
    <col min="8451" max="8452" width="10.7109375" style="260" customWidth="1"/>
    <col min="8453" max="8704" width="9.140625" style="260"/>
    <col min="8705" max="8705" width="5.7109375" style="260" customWidth="1"/>
    <col min="8706" max="8706" width="100.7109375" style="260" customWidth="1"/>
    <col min="8707" max="8708" width="10.7109375" style="260" customWidth="1"/>
    <col min="8709" max="8960" width="9.140625" style="260"/>
    <col min="8961" max="8961" width="5.7109375" style="260" customWidth="1"/>
    <col min="8962" max="8962" width="100.7109375" style="260" customWidth="1"/>
    <col min="8963" max="8964" width="10.7109375" style="260" customWidth="1"/>
    <col min="8965" max="9216" width="9.140625" style="260"/>
    <col min="9217" max="9217" width="5.7109375" style="260" customWidth="1"/>
    <col min="9218" max="9218" width="100.7109375" style="260" customWidth="1"/>
    <col min="9219" max="9220" width="10.7109375" style="260" customWidth="1"/>
    <col min="9221" max="9472" width="9.140625" style="260"/>
    <col min="9473" max="9473" width="5.7109375" style="260" customWidth="1"/>
    <col min="9474" max="9474" width="100.7109375" style="260" customWidth="1"/>
    <col min="9475" max="9476" width="10.7109375" style="260" customWidth="1"/>
    <col min="9477" max="9728" width="9.140625" style="260"/>
    <col min="9729" max="9729" width="5.7109375" style="260" customWidth="1"/>
    <col min="9730" max="9730" width="100.7109375" style="260" customWidth="1"/>
    <col min="9731" max="9732" width="10.7109375" style="260" customWidth="1"/>
    <col min="9733" max="9984" width="9.140625" style="260"/>
    <col min="9985" max="9985" width="5.7109375" style="260" customWidth="1"/>
    <col min="9986" max="9986" width="100.7109375" style="260" customWidth="1"/>
    <col min="9987" max="9988" width="10.7109375" style="260" customWidth="1"/>
    <col min="9989" max="10240" width="9.140625" style="260"/>
    <col min="10241" max="10241" width="5.7109375" style="260" customWidth="1"/>
    <col min="10242" max="10242" width="100.7109375" style="260" customWidth="1"/>
    <col min="10243" max="10244" width="10.7109375" style="260" customWidth="1"/>
    <col min="10245" max="10496" width="9.140625" style="260"/>
    <col min="10497" max="10497" width="5.7109375" style="260" customWidth="1"/>
    <col min="10498" max="10498" width="100.7109375" style="260" customWidth="1"/>
    <col min="10499" max="10500" width="10.7109375" style="260" customWidth="1"/>
    <col min="10501" max="10752" width="9.140625" style="260"/>
    <col min="10753" max="10753" width="5.7109375" style="260" customWidth="1"/>
    <col min="10754" max="10754" width="100.7109375" style="260" customWidth="1"/>
    <col min="10755" max="10756" width="10.7109375" style="260" customWidth="1"/>
    <col min="10757" max="11008" width="9.140625" style="260"/>
    <col min="11009" max="11009" width="5.7109375" style="260" customWidth="1"/>
    <col min="11010" max="11010" width="100.7109375" style="260" customWidth="1"/>
    <col min="11011" max="11012" width="10.7109375" style="260" customWidth="1"/>
    <col min="11013" max="11264" width="9.140625" style="260"/>
    <col min="11265" max="11265" width="5.7109375" style="260" customWidth="1"/>
    <col min="11266" max="11266" width="100.7109375" style="260" customWidth="1"/>
    <col min="11267" max="11268" width="10.7109375" style="260" customWidth="1"/>
    <col min="11269" max="11520" width="9.140625" style="260"/>
    <col min="11521" max="11521" width="5.7109375" style="260" customWidth="1"/>
    <col min="11522" max="11522" width="100.7109375" style="260" customWidth="1"/>
    <col min="11523" max="11524" width="10.7109375" style="260" customWidth="1"/>
    <col min="11525" max="11776" width="9.140625" style="260"/>
    <col min="11777" max="11777" width="5.7109375" style="260" customWidth="1"/>
    <col min="11778" max="11778" width="100.7109375" style="260" customWidth="1"/>
    <col min="11779" max="11780" width="10.7109375" style="260" customWidth="1"/>
    <col min="11781" max="12032" width="9.140625" style="260"/>
    <col min="12033" max="12033" width="5.7109375" style="260" customWidth="1"/>
    <col min="12034" max="12034" width="100.7109375" style="260" customWidth="1"/>
    <col min="12035" max="12036" width="10.7109375" style="260" customWidth="1"/>
    <col min="12037" max="12288" width="9.140625" style="260"/>
    <col min="12289" max="12289" width="5.7109375" style="260" customWidth="1"/>
    <col min="12290" max="12290" width="100.7109375" style="260" customWidth="1"/>
    <col min="12291" max="12292" width="10.7109375" style="260" customWidth="1"/>
    <col min="12293" max="12544" width="9.140625" style="260"/>
    <col min="12545" max="12545" width="5.7109375" style="260" customWidth="1"/>
    <col min="12546" max="12546" width="100.7109375" style="260" customWidth="1"/>
    <col min="12547" max="12548" width="10.7109375" style="260" customWidth="1"/>
    <col min="12549" max="12800" width="9.140625" style="260"/>
    <col min="12801" max="12801" width="5.7109375" style="260" customWidth="1"/>
    <col min="12802" max="12802" width="100.7109375" style="260" customWidth="1"/>
    <col min="12803" max="12804" width="10.7109375" style="260" customWidth="1"/>
    <col min="12805" max="13056" width="9.140625" style="260"/>
    <col min="13057" max="13057" width="5.7109375" style="260" customWidth="1"/>
    <col min="13058" max="13058" width="100.7109375" style="260" customWidth="1"/>
    <col min="13059" max="13060" width="10.7109375" style="260" customWidth="1"/>
    <col min="13061" max="13312" width="9.140625" style="260"/>
    <col min="13313" max="13313" width="5.7109375" style="260" customWidth="1"/>
    <col min="13314" max="13314" width="100.7109375" style="260" customWidth="1"/>
    <col min="13315" max="13316" width="10.7109375" style="260" customWidth="1"/>
    <col min="13317" max="13568" width="9.140625" style="260"/>
    <col min="13569" max="13569" width="5.7109375" style="260" customWidth="1"/>
    <col min="13570" max="13570" width="100.7109375" style="260" customWidth="1"/>
    <col min="13571" max="13572" width="10.7109375" style="260" customWidth="1"/>
    <col min="13573" max="13824" width="9.140625" style="260"/>
    <col min="13825" max="13825" width="5.7109375" style="260" customWidth="1"/>
    <col min="13826" max="13826" width="100.7109375" style="260" customWidth="1"/>
    <col min="13827" max="13828" width="10.7109375" style="260" customWidth="1"/>
    <col min="13829" max="14080" width="9.140625" style="260"/>
    <col min="14081" max="14081" width="5.7109375" style="260" customWidth="1"/>
    <col min="14082" max="14082" width="100.7109375" style="260" customWidth="1"/>
    <col min="14083" max="14084" width="10.7109375" style="260" customWidth="1"/>
    <col min="14085" max="14336" width="9.140625" style="260"/>
    <col min="14337" max="14337" width="5.7109375" style="260" customWidth="1"/>
    <col min="14338" max="14338" width="100.7109375" style="260" customWidth="1"/>
    <col min="14339" max="14340" width="10.7109375" style="260" customWidth="1"/>
    <col min="14341" max="14592" width="9.140625" style="260"/>
    <col min="14593" max="14593" width="5.7109375" style="260" customWidth="1"/>
    <col min="14594" max="14594" width="100.7109375" style="260" customWidth="1"/>
    <col min="14595" max="14596" width="10.7109375" style="260" customWidth="1"/>
    <col min="14597" max="14848" width="9.140625" style="260"/>
    <col min="14849" max="14849" width="5.7109375" style="260" customWidth="1"/>
    <col min="14850" max="14850" width="100.7109375" style="260" customWidth="1"/>
    <col min="14851" max="14852" width="10.7109375" style="260" customWidth="1"/>
    <col min="14853" max="15104" width="9.140625" style="260"/>
    <col min="15105" max="15105" width="5.7109375" style="260" customWidth="1"/>
    <col min="15106" max="15106" width="100.7109375" style="260" customWidth="1"/>
    <col min="15107" max="15108" width="10.7109375" style="260" customWidth="1"/>
    <col min="15109" max="15360" width="9.140625" style="260"/>
    <col min="15361" max="15361" width="5.7109375" style="260" customWidth="1"/>
    <col min="15362" max="15362" width="100.7109375" style="260" customWidth="1"/>
    <col min="15363" max="15364" width="10.7109375" style="260" customWidth="1"/>
    <col min="15365" max="15616" width="9.140625" style="260"/>
    <col min="15617" max="15617" width="5.7109375" style="260" customWidth="1"/>
    <col min="15618" max="15618" width="100.7109375" style="260" customWidth="1"/>
    <col min="15619" max="15620" width="10.7109375" style="260" customWidth="1"/>
    <col min="15621" max="15872" width="9.140625" style="260"/>
    <col min="15873" max="15873" width="5.7109375" style="260" customWidth="1"/>
    <col min="15874" max="15874" width="100.7109375" style="260" customWidth="1"/>
    <col min="15875" max="15876" width="10.7109375" style="260" customWidth="1"/>
    <col min="15877" max="16128" width="9.140625" style="260"/>
    <col min="16129" max="16129" width="5.7109375" style="260" customWidth="1"/>
    <col min="16130" max="16130" width="100.7109375" style="260" customWidth="1"/>
    <col min="16131" max="16132" width="10.7109375" style="260" customWidth="1"/>
    <col min="16133" max="16384" width="9.140625" style="260"/>
  </cols>
  <sheetData>
    <row r="1" spans="1:4" s="256" customFormat="1" x14ac:dyDescent="0.2">
      <c r="A1" s="509" t="str">
        <f>IF(ISBLANK('Contact Info &amp; Revenues'!B3),"",'Contact Info &amp; Revenues'!B3)</f>
        <v/>
      </c>
      <c r="B1" s="509"/>
      <c r="C1" s="509"/>
      <c r="D1" s="509"/>
    </row>
    <row r="2" spans="1:4" s="256" customFormat="1" x14ac:dyDescent="0.2">
      <c r="A2" s="257"/>
      <c r="B2" s="258"/>
      <c r="C2" s="258"/>
      <c r="D2" s="258"/>
    </row>
    <row r="3" spans="1:4" s="256" customFormat="1" ht="14.25" x14ac:dyDescent="0.2">
      <c r="A3" s="576" t="s">
        <v>284</v>
      </c>
      <c r="B3" s="576"/>
      <c r="C3" s="576"/>
      <c r="D3" s="576"/>
    </row>
    <row r="4" spans="1:4" ht="15.75" thickBot="1" x14ac:dyDescent="0.25"/>
    <row r="5" spans="1:4" s="267" customFormat="1" ht="15.75" thickBot="1" x14ac:dyDescent="0.25">
      <c r="A5" s="261" t="s">
        <v>102</v>
      </c>
      <c r="B5" s="262" t="s">
        <v>201</v>
      </c>
      <c r="C5" s="263" t="s">
        <v>202</v>
      </c>
      <c r="D5" s="313" t="s">
        <v>264</v>
      </c>
    </row>
    <row r="6" spans="1:4" s="267" customFormat="1" x14ac:dyDescent="0.2">
      <c r="A6" s="268"/>
      <c r="B6" s="269" t="s">
        <v>247</v>
      </c>
      <c r="C6" s="270"/>
      <c r="D6" s="272"/>
    </row>
    <row r="7" spans="1:4" s="267" customFormat="1" x14ac:dyDescent="0.2">
      <c r="A7" s="274">
        <v>1</v>
      </c>
      <c r="B7" s="275" t="s">
        <v>285</v>
      </c>
      <c r="C7" s="276">
        <v>80</v>
      </c>
      <c r="D7" s="314"/>
    </row>
    <row r="8" spans="1:4" s="267" customFormat="1" x14ac:dyDescent="0.2">
      <c r="A8" s="274">
        <f>+A7+1</f>
        <v>2</v>
      </c>
      <c r="B8" s="296" t="s">
        <v>286</v>
      </c>
      <c r="C8" s="276">
        <v>10</v>
      </c>
      <c r="D8" s="314"/>
    </row>
    <row r="9" spans="1:4" s="267" customFormat="1" x14ac:dyDescent="0.2">
      <c r="A9" s="274">
        <f t="shared" ref="A9" si="0">+A8+1</f>
        <v>3</v>
      </c>
      <c r="B9" s="275" t="s">
        <v>287</v>
      </c>
      <c r="C9" s="293">
        <v>3.25</v>
      </c>
      <c r="D9" s="315"/>
    </row>
    <row r="10" spans="1:4" s="169" customFormat="1" x14ac:dyDescent="0.2">
      <c r="A10" s="282"/>
      <c r="B10" s="283" t="s">
        <v>288</v>
      </c>
      <c r="C10" s="284"/>
      <c r="D10" s="286"/>
    </row>
    <row r="11" spans="1:4" s="169" customFormat="1" x14ac:dyDescent="0.2">
      <c r="A11" s="287">
        <f>+A9+1</f>
        <v>4</v>
      </c>
      <c r="B11" s="288" t="s">
        <v>251</v>
      </c>
      <c r="C11" s="289">
        <v>40</v>
      </c>
      <c r="D11" s="316"/>
    </row>
    <row r="12" spans="1:4" s="169" customFormat="1" x14ac:dyDescent="0.2">
      <c r="A12" s="274">
        <f t="shared" ref="A12:A26" si="1">+A11+1</f>
        <v>5</v>
      </c>
      <c r="B12" s="292" t="s">
        <v>289</v>
      </c>
      <c r="C12" s="293">
        <f>IF(AND(C8&gt;C9&gt;0),C8*C9,"")</f>
        <v>32.5</v>
      </c>
      <c r="D12" s="317" t="str">
        <f>IF(AND(D8&gt;0,D9&gt;0),D8*D9,"")</f>
        <v/>
      </c>
    </row>
    <row r="13" spans="1:4" s="169" customFormat="1" x14ac:dyDescent="0.2">
      <c r="A13" s="274">
        <f t="shared" si="1"/>
        <v>6</v>
      </c>
      <c r="B13" s="292" t="s">
        <v>290</v>
      </c>
      <c r="C13" s="293">
        <v>2.5</v>
      </c>
      <c r="D13" s="316"/>
    </row>
    <row r="14" spans="1:4" s="169" customFormat="1" x14ac:dyDescent="0.2">
      <c r="A14" s="274">
        <f t="shared" si="1"/>
        <v>7</v>
      </c>
      <c r="B14" s="292" t="s">
        <v>254</v>
      </c>
      <c r="C14" s="293">
        <v>0</v>
      </c>
      <c r="D14" s="316"/>
    </row>
    <row r="15" spans="1:4" s="169" customFormat="1" x14ac:dyDescent="0.2">
      <c r="A15" s="274">
        <f t="shared" si="1"/>
        <v>8</v>
      </c>
      <c r="B15" s="292" t="s">
        <v>291</v>
      </c>
      <c r="C15" s="293">
        <v>1</v>
      </c>
      <c r="D15" s="316"/>
    </row>
    <row r="16" spans="1:4" s="169" customFormat="1" x14ac:dyDescent="0.2">
      <c r="A16" s="274">
        <f t="shared" si="1"/>
        <v>9</v>
      </c>
      <c r="B16" s="292" t="s">
        <v>292</v>
      </c>
      <c r="C16" s="293">
        <v>0</v>
      </c>
      <c r="D16" s="316"/>
    </row>
    <row r="17" spans="1:4" s="169" customFormat="1" x14ac:dyDescent="0.2">
      <c r="A17" s="274">
        <f t="shared" si="1"/>
        <v>10</v>
      </c>
      <c r="B17" s="292" t="s">
        <v>255</v>
      </c>
      <c r="C17" s="293">
        <v>0</v>
      </c>
      <c r="D17" s="316"/>
    </row>
    <row r="18" spans="1:4" s="169" customFormat="1" x14ac:dyDescent="0.2">
      <c r="A18" s="274">
        <f t="shared" si="1"/>
        <v>11</v>
      </c>
      <c r="B18" s="292" t="s">
        <v>293</v>
      </c>
      <c r="C18" s="293">
        <v>2</v>
      </c>
      <c r="D18" s="316"/>
    </row>
    <row r="19" spans="1:4" s="169" customFormat="1" x14ac:dyDescent="0.2">
      <c r="A19" s="274">
        <f t="shared" si="1"/>
        <v>12</v>
      </c>
      <c r="B19" s="292" t="s">
        <v>258</v>
      </c>
      <c r="C19" s="293">
        <v>0.5</v>
      </c>
      <c r="D19" s="316"/>
    </row>
    <row r="20" spans="1:4" s="169" customFormat="1" x14ac:dyDescent="0.2">
      <c r="A20" s="274">
        <f t="shared" si="1"/>
        <v>13</v>
      </c>
      <c r="B20" s="292" t="s">
        <v>259</v>
      </c>
      <c r="C20" s="293">
        <v>0.5</v>
      </c>
      <c r="D20" s="316"/>
    </row>
    <row r="21" spans="1:4" s="169" customFormat="1" x14ac:dyDescent="0.2">
      <c r="A21" s="274">
        <f t="shared" si="1"/>
        <v>14</v>
      </c>
      <c r="B21" s="294" t="s">
        <v>260</v>
      </c>
      <c r="C21" s="293">
        <v>1</v>
      </c>
      <c r="D21" s="316"/>
    </row>
    <row r="22" spans="1:4" s="169" customFormat="1" x14ac:dyDescent="0.2">
      <c r="A22" s="274">
        <f t="shared" si="1"/>
        <v>15</v>
      </c>
      <c r="B22" s="295" t="s">
        <v>261</v>
      </c>
      <c r="C22" s="293">
        <v>0</v>
      </c>
      <c r="D22" s="316"/>
    </row>
    <row r="23" spans="1:4" s="169" customFormat="1" x14ac:dyDescent="0.2">
      <c r="A23" s="274">
        <f t="shared" si="1"/>
        <v>16</v>
      </c>
      <c r="B23" s="295" t="s">
        <v>261</v>
      </c>
      <c r="C23" s="293">
        <v>0</v>
      </c>
      <c r="D23" s="316"/>
    </row>
    <row r="24" spans="1:4" s="169" customFormat="1" x14ac:dyDescent="0.2">
      <c r="A24" s="274">
        <f t="shared" si="1"/>
        <v>17</v>
      </c>
      <c r="B24" s="295" t="s">
        <v>261</v>
      </c>
      <c r="C24" s="293">
        <v>0</v>
      </c>
      <c r="D24" s="316"/>
    </row>
    <row r="25" spans="1:4" s="169" customFormat="1" x14ac:dyDescent="0.2">
      <c r="A25" s="274">
        <f t="shared" si="1"/>
        <v>18</v>
      </c>
      <c r="B25" s="296" t="str">
        <f>CONCATENATE("Has all time been allocated? (Total hours from Line ",A11," should equal sum of Lines ",A12," - ",A24,")")</f>
        <v>Has all time been allocated? (Total hours from Line 4 should equal sum of Lines 5 - 17)</v>
      </c>
      <c r="C25" s="293" t="str">
        <f>IF(C11=SUM(C12:C24),"Yes","No")</f>
        <v>Yes</v>
      </c>
      <c r="D25" s="317" t="str">
        <f>IF(D11=SUM(D12:D24),"Yes","No")</f>
        <v>Yes</v>
      </c>
    </row>
    <row r="26" spans="1:4" s="169" customFormat="1" ht="15.75" thickBot="1" x14ac:dyDescent="0.25">
      <c r="A26" s="299">
        <f t="shared" si="1"/>
        <v>19</v>
      </c>
      <c r="B26" s="300" t="s">
        <v>294</v>
      </c>
      <c r="C26" s="318">
        <v>100</v>
      </c>
      <c r="D26" s="319"/>
    </row>
  </sheetData>
  <sheetProtection password="C77D" sheet="1" objects="1" scenarios="1" selectLockedCells="1"/>
  <mergeCells count="2">
    <mergeCell ref="A1:D1"/>
    <mergeCell ref="A3:D3"/>
  </mergeCells>
  <dataValidations count="1">
    <dataValidation allowBlank="1" showErrorMessage="1" prompt="Enter a job category that is considered to be a Behavioral Health Professional._x000a_" sqref="WVJ983050:WVJ983066 B65546:B65562 IX65546:IX65562 ST65546:ST65562 ACP65546:ACP65562 AML65546:AML65562 AWH65546:AWH65562 BGD65546:BGD65562 BPZ65546:BPZ65562 BZV65546:BZV65562 CJR65546:CJR65562 CTN65546:CTN65562 DDJ65546:DDJ65562 DNF65546:DNF65562 DXB65546:DXB65562 EGX65546:EGX65562 EQT65546:EQT65562 FAP65546:FAP65562 FKL65546:FKL65562 FUH65546:FUH65562 GED65546:GED65562 GNZ65546:GNZ65562 GXV65546:GXV65562 HHR65546:HHR65562 HRN65546:HRN65562 IBJ65546:IBJ65562 ILF65546:ILF65562 IVB65546:IVB65562 JEX65546:JEX65562 JOT65546:JOT65562 JYP65546:JYP65562 KIL65546:KIL65562 KSH65546:KSH65562 LCD65546:LCD65562 LLZ65546:LLZ65562 LVV65546:LVV65562 MFR65546:MFR65562 MPN65546:MPN65562 MZJ65546:MZJ65562 NJF65546:NJF65562 NTB65546:NTB65562 OCX65546:OCX65562 OMT65546:OMT65562 OWP65546:OWP65562 PGL65546:PGL65562 PQH65546:PQH65562 QAD65546:QAD65562 QJZ65546:QJZ65562 QTV65546:QTV65562 RDR65546:RDR65562 RNN65546:RNN65562 RXJ65546:RXJ65562 SHF65546:SHF65562 SRB65546:SRB65562 TAX65546:TAX65562 TKT65546:TKT65562 TUP65546:TUP65562 UEL65546:UEL65562 UOH65546:UOH65562 UYD65546:UYD65562 VHZ65546:VHZ65562 VRV65546:VRV65562 WBR65546:WBR65562 WLN65546:WLN65562 WVJ65546:WVJ65562 B131082:B131098 IX131082:IX131098 ST131082:ST131098 ACP131082:ACP131098 AML131082:AML131098 AWH131082:AWH131098 BGD131082:BGD131098 BPZ131082:BPZ131098 BZV131082:BZV131098 CJR131082:CJR131098 CTN131082:CTN131098 DDJ131082:DDJ131098 DNF131082:DNF131098 DXB131082:DXB131098 EGX131082:EGX131098 EQT131082:EQT131098 FAP131082:FAP131098 FKL131082:FKL131098 FUH131082:FUH131098 GED131082:GED131098 GNZ131082:GNZ131098 GXV131082:GXV131098 HHR131082:HHR131098 HRN131082:HRN131098 IBJ131082:IBJ131098 ILF131082:ILF131098 IVB131082:IVB131098 JEX131082:JEX131098 JOT131082:JOT131098 JYP131082:JYP131098 KIL131082:KIL131098 KSH131082:KSH131098 LCD131082:LCD131098 LLZ131082:LLZ131098 LVV131082:LVV131098 MFR131082:MFR131098 MPN131082:MPN131098 MZJ131082:MZJ131098 NJF131082:NJF131098 NTB131082:NTB131098 OCX131082:OCX131098 OMT131082:OMT131098 OWP131082:OWP131098 PGL131082:PGL131098 PQH131082:PQH131098 QAD131082:QAD131098 QJZ131082:QJZ131098 QTV131082:QTV131098 RDR131082:RDR131098 RNN131082:RNN131098 RXJ131082:RXJ131098 SHF131082:SHF131098 SRB131082:SRB131098 TAX131082:TAX131098 TKT131082:TKT131098 TUP131082:TUP131098 UEL131082:UEL131098 UOH131082:UOH131098 UYD131082:UYD131098 VHZ131082:VHZ131098 VRV131082:VRV131098 WBR131082:WBR131098 WLN131082:WLN131098 WVJ131082:WVJ131098 B196618:B196634 IX196618:IX196634 ST196618:ST196634 ACP196618:ACP196634 AML196618:AML196634 AWH196618:AWH196634 BGD196618:BGD196634 BPZ196618:BPZ196634 BZV196618:BZV196634 CJR196618:CJR196634 CTN196618:CTN196634 DDJ196618:DDJ196634 DNF196618:DNF196634 DXB196618:DXB196634 EGX196618:EGX196634 EQT196618:EQT196634 FAP196618:FAP196634 FKL196618:FKL196634 FUH196618:FUH196634 GED196618:GED196634 GNZ196618:GNZ196634 GXV196618:GXV196634 HHR196618:HHR196634 HRN196618:HRN196634 IBJ196618:IBJ196634 ILF196618:ILF196634 IVB196618:IVB196634 JEX196618:JEX196634 JOT196618:JOT196634 JYP196618:JYP196634 KIL196618:KIL196634 KSH196618:KSH196634 LCD196618:LCD196634 LLZ196618:LLZ196634 LVV196618:LVV196634 MFR196618:MFR196634 MPN196618:MPN196634 MZJ196618:MZJ196634 NJF196618:NJF196634 NTB196618:NTB196634 OCX196618:OCX196634 OMT196618:OMT196634 OWP196618:OWP196634 PGL196618:PGL196634 PQH196618:PQH196634 QAD196618:QAD196634 QJZ196618:QJZ196634 QTV196618:QTV196634 RDR196618:RDR196634 RNN196618:RNN196634 RXJ196618:RXJ196634 SHF196618:SHF196634 SRB196618:SRB196634 TAX196618:TAX196634 TKT196618:TKT196634 TUP196618:TUP196634 UEL196618:UEL196634 UOH196618:UOH196634 UYD196618:UYD196634 VHZ196618:VHZ196634 VRV196618:VRV196634 WBR196618:WBR196634 WLN196618:WLN196634 WVJ196618:WVJ196634 B262154:B262170 IX262154:IX262170 ST262154:ST262170 ACP262154:ACP262170 AML262154:AML262170 AWH262154:AWH262170 BGD262154:BGD262170 BPZ262154:BPZ262170 BZV262154:BZV262170 CJR262154:CJR262170 CTN262154:CTN262170 DDJ262154:DDJ262170 DNF262154:DNF262170 DXB262154:DXB262170 EGX262154:EGX262170 EQT262154:EQT262170 FAP262154:FAP262170 FKL262154:FKL262170 FUH262154:FUH262170 GED262154:GED262170 GNZ262154:GNZ262170 GXV262154:GXV262170 HHR262154:HHR262170 HRN262154:HRN262170 IBJ262154:IBJ262170 ILF262154:ILF262170 IVB262154:IVB262170 JEX262154:JEX262170 JOT262154:JOT262170 JYP262154:JYP262170 KIL262154:KIL262170 KSH262154:KSH262170 LCD262154:LCD262170 LLZ262154:LLZ262170 LVV262154:LVV262170 MFR262154:MFR262170 MPN262154:MPN262170 MZJ262154:MZJ262170 NJF262154:NJF262170 NTB262154:NTB262170 OCX262154:OCX262170 OMT262154:OMT262170 OWP262154:OWP262170 PGL262154:PGL262170 PQH262154:PQH262170 QAD262154:QAD262170 QJZ262154:QJZ262170 QTV262154:QTV262170 RDR262154:RDR262170 RNN262154:RNN262170 RXJ262154:RXJ262170 SHF262154:SHF262170 SRB262154:SRB262170 TAX262154:TAX262170 TKT262154:TKT262170 TUP262154:TUP262170 UEL262154:UEL262170 UOH262154:UOH262170 UYD262154:UYD262170 VHZ262154:VHZ262170 VRV262154:VRV262170 WBR262154:WBR262170 WLN262154:WLN262170 WVJ262154:WVJ262170 B327690:B327706 IX327690:IX327706 ST327690:ST327706 ACP327690:ACP327706 AML327690:AML327706 AWH327690:AWH327706 BGD327690:BGD327706 BPZ327690:BPZ327706 BZV327690:BZV327706 CJR327690:CJR327706 CTN327690:CTN327706 DDJ327690:DDJ327706 DNF327690:DNF327706 DXB327690:DXB327706 EGX327690:EGX327706 EQT327690:EQT327706 FAP327690:FAP327706 FKL327690:FKL327706 FUH327690:FUH327706 GED327690:GED327706 GNZ327690:GNZ327706 GXV327690:GXV327706 HHR327690:HHR327706 HRN327690:HRN327706 IBJ327690:IBJ327706 ILF327690:ILF327706 IVB327690:IVB327706 JEX327690:JEX327706 JOT327690:JOT327706 JYP327690:JYP327706 KIL327690:KIL327706 KSH327690:KSH327706 LCD327690:LCD327706 LLZ327690:LLZ327706 LVV327690:LVV327706 MFR327690:MFR327706 MPN327690:MPN327706 MZJ327690:MZJ327706 NJF327690:NJF327706 NTB327690:NTB327706 OCX327690:OCX327706 OMT327690:OMT327706 OWP327690:OWP327706 PGL327690:PGL327706 PQH327690:PQH327706 QAD327690:QAD327706 QJZ327690:QJZ327706 QTV327690:QTV327706 RDR327690:RDR327706 RNN327690:RNN327706 RXJ327690:RXJ327706 SHF327690:SHF327706 SRB327690:SRB327706 TAX327690:TAX327706 TKT327690:TKT327706 TUP327690:TUP327706 UEL327690:UEL327706 UOH327690:UOH327706 UYD327690:UYD327706 VHZ327690:VHZ327706 VRV327690:VRV327706 WBR327690:WBR327706 WLN327690:WLN327706 WVJ327690:WVJ327706 B393226:B393242 IX393226:IX393242 ST393226:ST393242 ACP393226:ACP393242 AML393226:AML393242 AWH393226:AWH393242 BGD393226:BGD393242 BPZ393226:BPZ393242 BZV393226:BZV393242 CJR393226:CJR393242 CTN393226:CTN393242 DDJ393226:DDJ393242 DNF393226:DNF393242 DXB393226:DXB393242 EGX393226:EGX393242 EQT393226:EQT393242 FAP393226:FAP393242 FKL393226:FKL393242 FUH393226:FUH393242 GED393226:GED393242 GNZ393226:GNZ393242 GXV393226:GXV393242 HHR393226:HHR393242 HRN393226:HRN393242 IBJ393226:IBJ393242 ILF393226:ILF393242 IVB393226:IVB393242 JEX393226:JEX393242 JOT393226:JOT393242 JYP393226:JYP393242 KIL393226:KIL393242 KSH393226:KSH393242 LCD393226:LCD393242 LLZ393226:LLZ393242 LVV393226:LVV393242 MFR393226:MFR393242 MPN393226:MPN393242 MZJ393226:MZJ393242 NJF393226:NJF393242 NTB393226:NTB393242 OCX393226:OCX393242 OMT393226:OMT393242 OWP393226:OWP393242 PGL393226:PGL393242 PQH393226:PQH393242 QAD393226:QAD393242 QJZ393226:QJZ393242 QTV393226:QTV393242 RDR393226:RDR393242 RNN393226:RNN393242 RXJ393226:RXJ393242 SHF393226:SHF393242 SRB393226:SRB393242 TAX393226:TAX393242 TKT393226:TKT393242 TUP393226:TUP393242 UEL393226:UEL393242 UOH393226:UOH393242 UYD393226:UYD393242 VHZ393226:VHZ393242 VRV393226:VRV393242 WBR393226:WBR393242 WLN393226:WLN393242 WVJ393226:WVJ393242 B458762:B458778 IX458762:IX458778 ST458762:ST458778 ACP458762:ACP458778 AML458762:AML458778 AWH458762:AWH458778 BGD458762:BGD458778 BPZ458762:BPZ458778 BZV458762:BZV458778 CJR458762:CJR458778 CTN458762:CTN458778 DDJ458762:DDJ458778 DNF458762:DNF458778 DXB458762:DXB458778 EGX458762:EGX458778 EQT458762:EQT458778 FAP458762:FAP458778 FKL458762:FKL458778 FUH458762:FUH458778 GED458762:GED458778 GNZ458762:GNZ458778 GXV458762:GXV458778 HHR458762:HHR458778 HRN458762:HRN458778 IBJ458762:IBJ458778 ILF458762:ILF458778 IVB458762:IVB458778 JEX458762:JEX458778 JOT458762:JOT458778 JYP458762:JYP458778 KIL458762:KIL458778 KSH458762:KSH458778 LCD458762:LCD458778 LLZ458762:LLZ458778 LVV458762:LVV458778 MFR458762:MFR458778 MPN458762:MPN458778 MZJ458762:MZJ458778 NJF458762:NJF458778 NTB458762:NTB458778 OCX458762:OCX458778 OMT458762:OMT458778 OWP458762:OWP458778 PGL458762:PGL458778 PQH458762:PQH458778 QAD458762:QAD458778 QJZ458762:QJZ458778 QTV458762:QTV458778 RDR458762:RDR458778 RNN458762:RNN458778 RXJ458762:RXJ458778 SHF458762:SHF458778 SRB458762:SRB458778 TAX458762:TAX458778 TKT458762:TKT458778 TUP458762:TUP458778 UEL458762:UEL458778 UOH458762:UOH458778 UYD458762:UYD458778 VHZ458762:VHZ458778 VRV458762:VRV458778 WBR458762:WBR458778 WLN458762:WLN458778 WVJ458762:WVJ458778 B524298:B524314 IX524298:IX524314 ST524298:ST524314 ACP524298:ACP524314 AML524298:AML524314 AWH524298:AWH524314 BGD524298:BGD524314 BPZ524298:BPZ524314 BZV524298:BZV524314 CJR524298:CJR524314 CTN524298:CTN524314 DDJ524298:DDJ524314 DNF524298:DNF524314 DXB524298:DXB524314 EGX524298:EGX524314 EQT524298:EQT524314 FAP524298:FAP524314 FKL524298:FKL524314 FUH524298:FUH524314 GED524298:GED524314 GNZ524298:GNZ524314 GXV524298:GXV524314 HHR524298:HHR524314 HRN524298:HRN524314 IBJ524298:IBJ524314 ILF524298:ILF524314 IVB524298:IVB524314 JEX524298:JEX524314 JOT524298:JOT524314 JYP524298:JYP524314 KIL524298:KIL524314 KSH524298:KSH524314 LCD524298:LCD524314 LLZ524298:LLZ524314 LVV524298:LVV524314 MFR524298:MFR524314 MPN524298:MPN524314 MZJ524298:MZJ524314 NJF524298:NJF524314 NTB524298:NTB524314 OCX524298:OCX524314 OMT524298:OMT524314 OWP524298:OWP524314 PGL524298:PGL524314 PQH524298:PQH524314 QAD524298:QAD524314 QJZ524298:QJZ524314 QTV524298:QTV524314 RDR524298:RDR524314 RNN524298:RNN524314 RXJ524298:RXJ524314 SHF524298:SHF524314 SRB524298:SRB524314 TAX524298:TAX524314 TKT524298:TKT524314 TUP524298:TUP524314 UEL524298:UEL524314 UOH524298:UOH524314 UYD524298:UYD524314 VHZ524298:VHZ524314 VRV524298:VRV524314 WBR524298:WBR524314 WLN524298:WLN524314 WVJ524298:WVJ524314 B589834:B589850 IX589834:IX589850 ST589834:ST589850 ACP589834:ACP589850 AML589834:AML589850 AWH589834:AWH589850 BGD589834:BGD589850 BPZ589834:BPZ589850 BZV589834:BZV589850 CJR589834:CJR589850 CTN589834:CTN589850 DDJ589834:DDJ589850 DNF589834:DNF589850 DXB589834:DXB589850 EGX589834:EGX589850 EQT589834:EQT589850 FAP589834:FAP589850 FKL589834:FKL589850 FUH589834:FUH589850 GED589834:GED589850 GNZ589834:GNZ589850 GXV589834:GXV589850 HHR589834:HHR589850 HRN589834:HRN589850 IBJ589834:IBJ589850 ILF589834:ILF589850 IVB589834:IVB589850 JEX589834:JEX589850 JOT589834:JOT589850 JYP589834:JYP589850 KIL589834:KIL589850 KSH589834:KSH589850 LCD589834:LCD589850 LLZ589834:LLZ589850 LVV589834:LVV589850 MFR589834:MFR589850 MPN589834:MPN589850 MZJ589834:MZJ589850 NJF589834:NJF589850 NTB589834:NTB589850 OCX589834:OCX589850 OMT589834:OMT589850 OWP589834:OWP589850 PGL589834:PGL589850 PQH589834:PQH589850 QAD589834:QAD589850 QJZ589834:QJZ589850 QTV589834:QTV589850 RDR589834:RDR589850 RNN589834:RNN589850 RXJ589834:RXJ589850 SHF589834:SHF589850 SRB589834:SRB589850 TAX589834:TAX589850 TKT589834:TKT589850 TUP589834:TUP589850 UEL589834:UEL589850 UOH589834:UOH589850 UYD589834:UYD589850 VHZ589834:VHZ589850 VRV589834:VRV589850 WBR589834:WBR589850 WLN589834:WLN589850 WVJ589834:WVJ589850 B655370:B655386 IX655370:IX655386 ST655370:ST655386 ACP655370:ACP655386 AML655370:AML655386 AWH655370:AWH655386 BGD655370:BGD655386 BPZ655370:BPZ655386 BZV655370:BZV655386 CJR655370:CJR655386 CTN655370:CTN655386 DDJ655370:DDJ655386 DNF655370:DNF655386 DXB655370:DXB655386 EGX655370:EGX655386 EQT655370:EQT655386 FAP655370:FAP655386 FKL655370:FKL655386 FUH655370:FUH655386 GED655370:GED655386 GNZ655370:GNZ655386 GXV655370:GXV655386 HHR655370:HHR655386 HRN655370:HRN655386 IBJ655370:IBJ655386 ILF655370:ILF655386 IVB655370:IVB655386 JEX655370:JEX655386 JOT655370:JOT655386 JYP655370:JYP655386 KIL655370:KIL655386 KSH655370:KSH655386 LCD655370:LCD655386 LLZ655370:LLZ655386 LVV655370:LVV655386 MFR655370:MFR655386 MPN655370:MPN655386 MZJ655370:MZJ655386 NJF655370:NJF655386 NTB655370:NTB655386 OCX655370:OCX655386 OMT655370:OMT655386 OWP655370:OWP655386 PGL655370:PGL655386 PQH655370:PQH655386 QAD655370:QAD655386 QJZ655370:QJZ655386 QTV655370:QTV655386 RDR655370:RDR655386 RNN655370:RNN655386 RXJ655370:RXJ655386 SHF655370:SHF655386 SRB655370:SRB655386 TAX655370:TAX655386 TKT655370:TKT655386 TUP655370:TUP655386 UEL655370:UEL655386 UOH655370:UOH655386 UYD655370:UYD655386 VHZ655370:VHZ655386 VRV655370:VRV655386 WBR655370:WBR655386 WLN655370:WLN655386 WVJ655370:WVJ655386 B720906:B720922 IX720906:IX720922 ST720906:ST720922 ACP720906:ACP720922 AML720906:AML720922 AWH720906:AWH720922 BGD720906:BGD720922 BPZ720906:BPZ720922 BZV720906:BZV720922 CJR720906:CJR720922 CTN720906:CTN720922 DDJ720906:DDJ720922 DNF720906:DNF720922 DXB720906:DXB720922 EGX720906:EGX720922 EQT720906:EQT720922 FAP720906:FAP720922 FKL720906:FKL720922 FUH720906:FUH720922 GED720906:GED720922 GNZ720906:GNZ720922 GXV720906:GXV720922 HHR720906:HHR720922 HRN720906:HRN720922 IBJ720906:IBJ720922 ILF720906:ILF720922 IVB720906:IVB720922 JEX720906:JEX720922 JOT720906:JOT720922 JYP720906:JYP720922 KIL720906:KIL720922 KSH720906:KSH720922 LCD720906:LCD720922 LLZ720906:LLZ720922 LVV720906:LVV720922 MFR720906:MFR720922 MPN720906:MPN720922 MZJ720906:MZJ720922 NJF720906:NJF720922 NTB720906:NTB720922 OCX720906:OCX720922 OMT720906:OMT720922 OWP720906:OWP720922 PGL720906:PGL720922 PQH720906:PQH720922 QAD720906:QAD720922 QJZ720906:QJZ720922 QTV720906:QTV720922 RDR720906:RDR720922 RNN720906:RNN720922 RXJ720906:RXJ720922 SHF720906:SHF720922 SRB720906:SRB720922 TAX720906:TAX720922 TKT720906:TKT720922 TUP720906:TUP720922 UEL720906:UEL720922 UOH720906:UOH720922 UYD720906:UYD720922 VHZ720906:VHZ720922 VRV720906:VRV720922 WBR720906:WBR720922 WLN720906:WLN720922 WVJ720906:WVJ720922 B786442:B786458 IX786442:IX786458 ST786442:ST786458 ACP786442:ACP786458 AML786442:AML786458 AWH786442:AWH786458 BGD786442:BGD786458 BPZ786442:BPZ786458 BZV786442:BZV786458 CJR786442:CJR786458 CTN786442:CTN786458 DDJ786442:DDJ786458 DNF786442:DNF786458 DXB786442:DXB786458 EGX786442:EGX786458 EQT786442:EQT786458 FAP786442:FAP786458 FKL786442:FKL786458 FUH786442:FUH786458 GED786442:GED786458 GNZ786442:GNZ786458 GXV786442:GXV786458 HHR786442:HHR786458 HRN786442:HRN786458 IBJ786442:IBJ786458 ILF786442:ILF786458 IVB786442:IVB786458 JEX786442:JEX786458 JOT786442:JOT786458 JYP786442:JYP786458 KIL786442:KIL786458 KSH786442:KSH786458 LCD786442:LCD786458 LLZ786442:LLZ786458 LVV786442:LVV786458 MFR786442:MFR786458 MPN786442:MPN786458 MZJ786442:MZJ786458 NJF786442:NJF786458 NTB786442:NTB786458 OCX786442:OCX786458 OMT786442:OMT786458 OWP786442:OWP786458 PGL786442:PGL786458 PQH786442:PQH786458 QAD786442:QAD786458 QJZ786442:QJZ786458 QTV786442:QTV786458 RDR786442:RDR786458 RNN786442:RNN786458 RXJ786442:RXJ786458 SHF786442:SHF786458 SRB786442:SRB786458 TAX786442:TAX786458 TKT786442:TKT786458 TUP786442:TUP786458 UEL786442:UEL786458 UOH786442:UOH786458 UYD786442:UYD786458 VHZ786442:VHZ786458 VRV786442:VRV786458 WBR786442:WBR786458 WLN786442:WLN786458 WVJ786442:WVJ786458 B851978:B851994 IX851978:IX851994 ST851978:ST851994 ACP851978:ACP851994 AML851978:AML851994 AWH851978:AWH851994 BGD851978:BGD851994 BPZ851978:BPZ851994 BZV851978:BZV851994 CJR851978:CJR851994 CTN851978:CTN851994 DDJ851978:DDJ851994 DNF851978:DNF851994 DXB851978:DXB851994 EGX851978:EGX851994 EQT851978:EQT851994 FAP851978:FAP851994 FKL851978:FKL851994 FUH851978:FUH851994 GED851978:GED851994 GNZ851978:GNZ851994 GXV851978:GXV851994 HHR851978:HHR851994 HRN851978:HRN851994 IBJ851978:IBJ851994 ILF851978:ILF851994 IVB851978:IVB851994 JEX851978:JEX851994 JOT851978:JOT851994 JYP851978:JYP851994 KIL851978:KIL851994 KSH851978:KSH851994 LCD851978:LCD851994 LLZ851978:LLZ851994 LVV851978:LVV851994 MFR851978:MFR851994 MPN851978:MPN851994 MZJ851978:MZJ851994 NJF851978:NJF851994 NTB851978:NTB851994 OCX851978:OCX851994 OMT851978:OMT851994 OWP851978:OWP851994 PGL851978:PGL851994 PQH851978:PQH851994 QAD851978:QAD851994 QJZ851978:QJZ851994 QTV851978:QTV851994 RDR851978:RDR851994 RNN851978:RNN851994 RXJ851978:RXJ851994 SHF851978:SHF851994 SRB851978:SRB851994 TAX851978:TAX851994 TKT851978:TKT851994 TUP851978:TUP851994 UEL851978:UEL851994 UOH851978:UOH851994 UYD851978:UYD851994 VHZ851978:VHZ851994 VRV851978:VRV851994 WBR851978:WBR851994 WLN851978:WLN851994 WVJ851978:WVJ851994 B917514:B917530 IX917514:IX917530 ST917514:ST917530 ACP917514:ACP917530 AML917514:AML917530 AWH917514:AWH917530 BGD917514:BGD917530 BPZ917514:BPZ917530 BZV917514:BZV917530 CJR917514:CJR917530 CTN917514:CTN917530 DDJ917514:DDJ917530 DNF917514:DNF917530 DXB917514:DXB917530 EGX917514:EGX917530 EQT917514:EQT917530 FAP917514:FAP917530 FKL917514:FKL917530 FUH917514:FUH917530 GED917514:GED917530 GNZ917514:GNZ917530 GXV917514:GXV917530 HHR917514:HHR917530 HRN917514:HRN917530 IBJ917514:IBJ917530 ILF917514:ILF917530 IVB917514:IVB917530 JEX917514:JEX917530 JOT917514:JOT917530 JYP917514:JYP917530 KIL917514:KIL917530 KSH917514:KSH917530 LCD917514:LCD917530 LLZ917514:LLZ917530 LVV917514:LVV917530 MFR917514:MFR917530 MPN917514:MPN917530 MZJ917514:MZJ917530 NJF917514:NJF917530 NTB917514:NTB917530 OCX917514:OCX917530 OMT917514:OMT917530 OWP917514:OWP917530 PGL917514:PGL917530 PQH917514:PQH917530 QAD917514:QAD917530 QJZ917514:QJZ917530 QTV917514:QTV917530 RDR917514:RDR917530 RNN917514:RNN917530 RXJ917514:RXJ917530 SHF917514:SHF917530 SRB917514:SRB917530 TAX917514:TAX917530 TKT917514:TKT917530 TUP917514:TUP917530 UEL917514:UEL917530 UOH917514:UOH917530 UYD917514:UYD917530 VHZ917514:VHZ917530 VRV917514:VRV917530 WBR917514:WBR917530 WLN917514:WLN917530 WVJ917514:WVJ917530 B983050:B983066 IX983050:IX983066 ST983050:ST983066 ACP983050:ACP983066 AML983050:AML983066 AWH983050:AWH983066 BGD983050:BGD983066 BPZ983050:BPZ983066 BZV983050:BZV983066 CJR983050:CJR983066 CTN983050:CTN983066 DDJ983050:DDJ983066 DNF983050:DNF983066 DXB983050:DXB983066 EGX983050:EGX983066 EQT983050:EQT983066 FAP983050:FAP983066 FKL983050:FKL983066 FUH983050:FUH983066 GED983050:GED983066 GNZ983050:GNZ983066 GXV983050:GXV983066 HHR983050:HHR983066 HRN983050:HRN983066 IBJ983050:IBJ983066 ILF983050:ILF983066 IVB983050:IVB983066 JEX983050:JEX983066 JOT983050:JOT983066 JYP983050:JYP983066 KIL983050:KIL983066 KSH983050:KSH983066 LCD983050:LCD983066 LLZ983050:LLZ983066 LVV983050:LVV983066 MFR983050:MFR983066 MPN983050:MPN983066 MZJ983050:MZJ983066 NJF983050:NJF983066 NTB983050:NTB983066 OCX983050:OCX983066 OMT983050:OMT983066 OWP983050:OWP983066 PGL983050:PGL983066 PQH983050:PQH983066 QAD983050:QAD983066 QJZ983050:QJZ983066 QTV983050:QTV983066 RDR983050:RDR983066 RNN983050:RNN983066 RXJ983050:RXJ983066 SHF983050:SHF983066 SRB983050:SRB983066 TAX983050:TAX983066 TKT983050:TKT983066 TUP983050:TUP983066 UEL983050:UEL983066 UOH983050:UOH983066 UYD983050:UYD983066 VHZ983050:VHZ983066 VRV983050:VRV983066 WBR983050:WBR983066 WLN983050:WLN983066 IX7:IX26 WVJ7:WVJ26 WLN7:WLN26 WBR7:WBR26 VRV7:VRV26 VHZ7:VHZ26 UYD7:UYD26 UOH7:UOH26 UEL7:UEL26 TUP7:TUP26 TKT7:TKT26 TAX7:TAX26 SRB7:SRB26 SHF7:SHF26 RXJ7:RXJ26 RNN7:RNN26 RDR7:RDR26 QTV7:QTV26 QJZ7:QJZ26 QAD7:QAD26 PQH7:PQH26 PGL7:PGL26 OWP7:OWP26 OMT7:OMT26 OCX7:OCX26 NTB7:NTB26 NJF7:NJF26 MZJ7:MZJ26 MPN7:MPN26 MFR7:MFR26 LVV7:LVV26 LLZ7:LLZ26 LCD7:LCD26 KSH7:KSH26 KIL7:KIL26 JYP7:JYP26 JOT7:JOT26 JEX7:JEX26 IVB7:IVB26 ILF7:ILF26 IBJ7:IBJ26 HRN7:HRN26 HHR7:HHR26 GXV7:GXV26 GNZ7:GNZ26 GED7:GED26 FUH7:FUH26 FKL7:FKL26 FAP7:FAP26 EQT7:EQT26 EGX7:EGX26 DXB7:DXB26 DNF7:DNF26 DDJ7:DDJ26 CTN7:CTN26 CJR7:CJR26 BZV7:BZV26 BPZ7:BPZ26 BGD7:BGD26 AWH7:AWH26 AML7:AML26 ACP7:ACP26 ST7:ST26 B7:B26"/>
  </dataValidations>
  <printOptions horizontalCentered="1"/>
  <pageMargins left="0.25" right="0.25" top="0.75" bottom="0.75" header="0.3" footer="0.3"/>
  <pageSetup scale="90" orientation="landscape" r:id="rId1"/>
  <headerFooter>
    <oddHeader>&amp;C&amp;"Times New Roman,Bold"Rate Study for Behavioral Health and Targeted Case Management Services
Provider Survey&amp;R&amp;"Times New Roman"Page &amp;P of &amp;N</oddHeader>
    <oddFooter>&amp;L&amp;"Times New Roman"&amp;10Questions? Contact Stephen Pawlowski with Burns &amp;&amp; Associates, Inc. at (602) 241-8519 or spawlowski@burnshealthpolicy.com&amp;R&amp;"Times New Roman"&amp;10 printed 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7">
    <tabColor theme="9" tint="0.39997558519241921"/>
  </sheetPr>
  <dimension ref="A1:D26"/>
  <sheetViews>
    <sheetView showGridLines="0" zoomScale="90" zoomScaleNormal="90" zoomScaleSheetLayoutView="90" workbookViewId="0">
      <selection activeCell="D7" sqref="D7"/>
    </sheetView>
  </sheetViews>
  <sheetFormatPr defaultRowHeight="15" x14ac:dyDescent="0.2"/>
  <cols>
    <col min="1" max="1" width="5.7109375" style="259" customWidth="1"/>
    <col min="2" max="2" width="100.7109375" style="260" customWidth="1"/>
    <col min="3" max="4" width="10.7109375" style="259" customWidth="1"/>
    <col min="5" max="256" width="9.140625" style="260"/>
    <col min="257" max="257" width="5.7109375" style="260" customWidth="1"/>
    <col min="258" max="258" width="100.7109375" style="260" customWidth="1"/>
    <col min="259" max="260" width="10.7109375" style="260" customWidth="1"/>
    <col min="261" max="512" width="9.140625" style="260"/>
    <col min="513" max="513" width="5.7109375" style="260" customWidth="1"/>
    <col min="514" max="514" width="100.7109375" style="260" customWidth="1"/>
    <col min="515" max="516" width="10.7109375" style="260" customWidth="1"/>
    <col min="517" max="768" width="9.140625" style="260"/>
    <col min="769" max="769" width="5.7109375" style="260" customWidth="1"/>
    <col min="770" max="770" width="100.7109375" style="260" customWidth="1"/>
    <col min="771" max="772" width="10.7109375" style="260" customWidth="1"/>
    <col min="773" max="1024" width="9.140625" style="260"/>
    <col min="1025" max="1025" width="5.7109375" style="260" customWidth="1"/>
    <col min="1026" max="1026" width="100.7109375" style="260" customWidth="1"/>
    <col min="1027" max="1028" width="10.7109375" style="260" customWidth="1"/>
    <col min="1029" max="1280" width="9.140625" style="260"/>
    <col min="1281" max="1281" width="5.7109375" style="260" customWidth="1"/>
    <col min="1282" max="1282" width="100.7109375" style="260" customWidth="1"/>
    <col min="1283" max="1284" width="10.7109375" style="260" customWidth="1"/>
    <col min="1285" max="1536" width="9.140625" style="260"/>
    <col min="1537" max="1537" width="5.7109375" style="260" customWidth="1"/>
    <col min="1538" max="1538" width="100.7109375" style="260" customWidth="1"/>
    <col min="1539" max="1540" width="10.7109375" style="260" customWidth="1"/>
    <col min="1541" max="1792" width="9.140625" style="260"/>
    <col min="1793" max="1793" width="5.7109375" style="260" customWidth="1"/>
    <col min="1794" max="1794" width="100.7109375" style="260" customWidth="1"/>
    <col min="1795" max="1796" width="10.7109375" style="260" customWidth="1"/>
    <col min="1797" max="2048" width="9.140625" style="260"/>
    <col min="2049" max="2049" width="5.7109375" style="260" customWidth="1"/>
    <col min="2050" max="2050" width="100.7109375" style="260" customWidth="1"/>
    <col min="2051" max="2052" width="10.7109375" style="260" customWidth="1"/>
    <col min="2053" max="2304" width="9.140625" style="260"/>
    <col min="2305" max="2305" width="5.7109375" style="260" customWidth="1"/>
    <col min="2306" max="2306" width="100.7109375" style="260" customWidth="1"/>
    <col min="2307" max="2308" width="10.7109375" style="260" customWidth="1"/>
    <col min="2309" max="2560" width="9.140625" style="260"/>
    <col min="2561" max="2561" width="5.7109375" style="260" customWidth="1"/>
    <col min="2562" max="2562" width="100.7109375" style="260" customWidth="1"/>
    <col min="2563" max="2564" width="10.7109375" style="260" customWidth="1"/>
    <col min="2565" max="2816" width="9.140625" style="260"/>
    <col min="2817" max="2817" width="5.7109375" style="260" customWidth="1"/>
    <col min="2818" max="2818" width="100.7109375" style="260" customWidth="1"/>
    <col min="2819" max="2820" width="10.7109375" style="260" customWidth="1"/>
    <col min="2821" max="3072" width="9.140625" style="260"/>
    <col min="3073" max="3073" width="5.7109375" style="260" customWidth="1"/>
    <col min="3074" max="3074" width="100.7109375" style="260" customWidth="1"/>
    <col min="3075" max="3076" width="10.7109375" style="260" customWidth="1"/>
    <col min="3077" max="3328" width="9.140625" style="260"/>
    <col min="3329" max="3329" width="5.7109375" style="260" customWidth="1"/>
    <col min="3330" max="3330" width="100.7109375" style="260" customWidth="1"/>
    <col min="3331" max="3332" width="10.7109375" style="260" customWidth="1"/>
    <col min="3333" max="3584" width="9.140625" style="260"/>
    <col min="3585" max="3585" width="5.7109375" style="260" customWidth="1"/>
    <col min="3586" max="3586" width="100.7109375" style="260" customWidth="1"/>
    <col min="3587" max="3588" width="10.7109375" style="260" customWidth="1"/>
    <col min="3589" max="3840" width="9.140625" style="260"/>
    <col min="3841" max="3841" width="5.7109375" style="260" customWidth="1"/>
    <col min="3842" max="3842" width="100.7109375" style="260" customWidth="1"/>
    <col min="3843" max="3844" width="10.7109375" style="260" customWidth="1"/>
    <col min="3845" max="4096" width="9.140625" style="260"/>
    <col min="4097" max="4097" width="5.7109375" style="260" customWidth="1"/>
    <col min="4098" max="4098" width="100.7109375" style="260" customWidth="1"/>
    <col min="4099" max="4100" width="10.7109375" style="260" customWidth="1"/>
    <col min="4101" max="4352" width="9.140625" style="260"/>
    <col min="4353" max="4353" width="5.7109375" style="260" customWidth="1"/>
    <col min="4354" max="4354" width="100.7109375" style="260" customWidth="1"/>
    <col min="4355" max="4356" width="10.7109375" style="260" customWidth="1"/>
    <col min="4357" max="4608" width="9.140625" style="260"/>
    <col min="4609" max="4609" width="5.7109375" style="260" customWidth="1"/>
    <col min="4610" max="4610" width="100.7109375" style="260" customWidth="1"/>
    <col min="4611" max="4612" width="10.7109375" style="260" customWidth="1"/>
    <col min="4613" max="4864" width="9.140625" style="260"/>
    <col min="4865" max="4865" width="5.7109375" style="260" customWidth="1"/>
    <col min="4866" max="4866" width="100.7109375" style="260" customWidth="1"/>
    <col min="4867" max="4868" width="10.7109375" style="260" customWidth="1"/>
    <col min="4869" max="5120" width="9.140625" style="260"/>
    <col min="5121" max="5121" width="5.7109375" style="260" customWidth="1"/>
    <col min="5122" max="5122" width="100.7109375" style="260" customWidth="1"/>
    <col min="5123" max="5124" width="10.7109375" style="260" customWidth="1"/>
    <col min="5125" max="5376" width="9.140625" style="260"/>
    <col min="5377" max="5377" width="5.7109375" style="260" customWidth="1"/>
    <col min="5378" max="5378" width="100.7109375" style="260" customWidth="1"/>
    <col min="5379" max="5380" width="10.7109375" style="260" customWidth="1"/>
    <col min="5381" max="5632" width="9.140625" style="260"/>
    <col min="5633" max="5633" width="5.7109375" style="260" customWidth="1"/>
    <col min="5634" max="5634" width="100.7109375" style="260" customWidth="1"/>
    <col min="5635" max="5636" width="10.7109375" style="260" customWidth="1"/>
    <col min="5637" max="5888" width="9.140625" style="260"/>
    <col min="5889" max="5889" width="5.7109375" style="260" customWidth="1"/>
    <col min="5890" max="5890" width="100.7109375" style="260" customWidth="1"/>
    <col min="5891" max="5892" width="10.7109375" style="260" customWidth="1"/>
    <col min="5893" max="6144" width="9.140625" style="260"/>
    <col min="6145" max="6145" width="5.7109375" style="260" customWidth="1"/>
    <col min="6146" max="6146" width="100.7109375" style="260" customWidth="1"/>
    <col min="6147" max="6148" width="10.7109375" style="260" customWidth="1"/>
    <col min="6149" max="6400" width="9.140625" style="260"/>
    <col min="6401" max="6401" width="5.7109375" style="260" customWidth="1"/>
    <col min="6402" max="6402" width="100.7109375" style="260" customWidth="1"/>
    <col min="6403" max="6404" width="10.7109375" style="260" customWidth="1"/>
    <col min="6405" max="6656" width="9.140625" style="260"/>
    <col min="6657" max="6657" width="5.7109375" style="260" customWidth="1"/>
    <col min="6658" max="6658" width="100.7109375" style="260" customWidth="1"/>
    <col min="6659" max="6660" width="10.7109375" style="260" customWidth="1"/>
    <col min="6661" max="6912" width="9.140625" style="260"/>
    <col min="6913" max="6913" width="5.7109375" style="260" customWidth="1"/>
    <col min="6914" max="6914" width="100.7109375" style="260" customWidth="1"/>
    <col min="6915" max="6916" width="10.7109375" style="260" customWidth="1"/>
    <col min="6917" max="7168" width="9.140625" style="260"/>
    <col min="7169" max="7169" width="5.7109375" style="260" customWidth="1"/>
    <col min="7170" max="7170" width="100.7109375" style="260" customWidth="1"/>
    <col min="7171" max="7172" width="10.7109375" style="260" customWidth="1"/>
    <col min="7173" max="7424" width="9.140625" style="260"/>
    <col min="7425" max="7425" width="5.7109375" style="260" customWidth="1"/>
    <col min="7426" max="7426" width="100.7109375" style="260" customWidth="1"/>
    <col min="7427" max="7428" width="10.7109375" style="260" customWidth="1"/>
    <col min="7429" max="7680" width="9.140625" style="260"/>
    <col min="7681" max="7681" width="5.7109375" style="260" customWidth="1"/>
    <col min="7682" max="7682" width="100.7109375" style="260" customWidth="1"/>
    <col min="7683" max="7684" width="10.7109375" style="260" customWidth="1"/>
    <col min="7685" max="7936" width="9.140625" style="260"/>
    <col min="7937" max="7937" width="5.7109375" style="260" customWidth="1"/>
    <col min="7938" max="7938" width="100.7109375" style="260" customWidth="1"/>
    <col min="7939" max="7940" width="10.7109375" style="260" customWidth="1"/>
    <col min="7941" max="8192" width="9.140625" style="260"/>
    <col min="8193" max="8193" width="5.7109375" style="260" customWidth="1"/>
    <col min="8194" max="8194" width="100.7109375" style="260" customWidth="1"/>
    <col min="8195" max="8196" width="10.7109375" style="260" customWidth="1"/>
    <col min="8197" max="8448" width="9.140625" style="260"/>
    <col min="8449" max="8449" width="5.7109375" style="260" customWidth="1"/>
    <col min="8450" max="8450" width="100.7109375" style="260" customWidth="1"/>
    <col min="8451" max="8452" width="10.7109375" style="260" customWidth="1"/>
    <col min="8453" max="8704" width="9.140625" style="260"/>
    <col min="8705" max="8705" width="5.7109375" style="260" customWidth="1"/>
    <col min="8706" max="8706" width="100.7109375" style="260" customWidth="1"/>
    <col min="8707" max="8708" width="10.7109375" style="260" customWidth="1"/>
    <col min="8709" max="8960" width="9.140625" style="260"/>
    <col min="8961" max="8961" width="5.7109375" style="260" customWidth="1"/>
    <col min="8962" max="8962" width="100.7109375" style="260" customWidth="1"/>
    <col min="8963" max="8964" width="10.7109375" style="260" customWidth="1"/>
    <col min="8965" max="9216" width="9.140625" style="260"/>
    <col min="9217" max="9217" width="5.7109375" style="260" customWidth="1"/>
    <col min="9218" max="9218" width="100.7109375" style="260" customWidth="1"/>
    <col min="9219" max="9220" width="10.7109375" style="260" customWidth="1"/>
    <col min="9221" max="9472" width="9.140625" style="260"/>
    <col min="9473" max="9473" width="5.7109375" style="260" customWidth="1"/>
    <col min="9474" max="9474" width="100.7109375" style="260" customWidth="1"/>
    <col min="9475" max="9476" width="10.7109375" style="260" customWidth="1"/>
    <col min="9477" max="9728" width="9.140625" style="260"/>
    <col min="9729" max="9729" width="5.7109375" style="260" customWidth="1"/>
    <col min="9730" max="9730" width="100.7109375" style="260" customWidth="1"/>
    <col min="9731" max="9732" width="10.7109375" style="260" customWidth="1"/>
    <col min="9733" max="9984" width="9.140625" style="260"/>
    <col min="9985" max="9985" width="5.7109375" style="260" customWidth="1"/>
    <col min="9986" max="9986" width="100.7109375" style="260" customWidth="1"/>
    <col min="9987" max="9988" width="10.7109375" style="260" customWidth="1"/>
    <col min="9989" max="10240" width="9.140625" style="260"/>
    <col min="10241" max="10241" width="5.7109375" style="260" customWidth="1"/>
    <col min="10242" max="10242" width="100.7109375" style="260" customWidth="1"/>
    <col min="10243" max="10244" width="10.7109375" style="260" customWidth="1"/>
    <col min="10245" max="10496" width="9.140625" style="260"/>
    <col min="10497" max="10497" width="5.7109375" style="260" customWidth="1"/>
    <col min="10498" max="10498" width="100.7109375" style="260" customWidth="1"/>
    <col min="10499" max="10500" width="10.7109375" style="260" customWidth="1"/>
    <col min="10501" max="10752" width="9.140625" style="260"/>
    <col min="10753" max="10753" width="5.7109375" style="260" customWidth="1"/>
    <col min="10754" max="10754" width="100.7109375" style="260" customWidth="1"/>
    <col min="10755" max="10756" width="10.7109375" style="260" customWidth="1"/>
    <col min="10757" max="11008" width="9.140625" style="260"/>
    <col min="11009" max="11009" width="5.7109375" style="260" customWidth="1"/>
    <col min="11010" max="11010" width="100.7109375" style="260" customWidth="1"/>
    <col min="11011" max="11012" width="10.7109375" style="260" customWidth="1"/>
    <col min="11013" max="11264" width="9.140625" style="260"/>
    <col min="11265" max="11265" width="5.7109375" style="260" customWidth="1"/>
    <col min="11266" max="11266" width="100.7109375" style="260" customWidth="1"/>
    <col min="11267" max="11268" width="10.7109375" style="260" customWidth="1"/>
    <col min="11269" max="11520" width="9.140625" style="260"/>
    <col min="11521" max="11521" width="5.7109375" style="260" customWidth="1"/>
    <col min="11522" max="11522" width="100.7109375" style="260" customWidth="1"/>
    <col min="11523" max="11524" width="10.7109375" style="260" customWidth="1"/>
    <col min="11525" max="11776" width="9.140625" style="260"/>
    <col min="11777" max="11777" width="5.7109375" style="260" customWidth="1"/>
    <col min="11778" max="11778" width="100.7109375" style="260" customWidth="1"/>
    <col min="11779" max="11780" width="10.7109375" style="260" customWidth="1"/>
    <col min="11781" max="12032" width="9.140625" style="260"/>
    <col min="12033" max="12033" width="5.7109375" style="260" customWidth="1"/>
    <col min="12034" max="12034" width="100.7109375" style="260" customWidth="1"/>
    <col min="12035" max="12036" width="10.7109375" style="260" customWidth="1"/>
    <col min="12037" max="12288" width="9.140625" style="260"/>
    <col min="12289" max="12289" width="5.7109375" style="260" customWidth="1"/>
    <col min="12290" max="12290" width="100.7109375" style="260" customWidth="1"/>
    <col min="12291" max="12292" width="10.7109375" style="260" customWidth="1"/>
    <col min="12293" max="12544" width="9.140625" style="260"/>
    <col min="12545" max="12545" width="5.7109375" style="260" customWidth="1"/>
    <col min="12546" max="12546" width="100.7109375" style="260" customWidth="1"/>
    <col min="12547" max="12548" width="10.7109375" style="260" customWidth="1"/>
    <col min="12549" max="12800" width="9.140625" style="260"/>
    <col min="12801" max="12801" width="5.7109375" style="260" customWidth="1"/>
    <col min="12802" max="12802" width="100.7109375" style="260" customWidth="1"/>
    <col min="12803" max="12804" width="10.7109375" style="260" customWidth="1"/>
    <col min="12805" max="13056" width="9.140625" style="260"/>
    <col min="13057" max="13057" width="5.7109375" style="260" customWidth="1"/>
    <col min="13058" max="13058" width="100.7109375" style="260" customWidth="1"/>
    <col min="13059" max="13060" width="10.7109375" style="260" customWidth="1"/>
    <col min="13061" max="13312" width="9.140625" style="260"/>
    <col min="13313" max="13313" width="5.7109375" style="260" customWidth="1"/>
    <col min="13314" max="13314" width="100.7109375" style="260" customWidth="1"/>
    <col min="13315" max="13316" width="10.7109375" style="260" customWidth="1"/>
    <col min="13317" max="13568" width="9.140625" style="260"/>
    <col min="13569" max="13569" width="5.7109375" style="260" customWidth="1"/>
    <col min="13570" max="13570" width="100.7109375" style="260" customWidth="1"/>
    <col min="13571" max="13572" width="10.7109375" style="260" customWidth="1"/>
    <col min="13573" max="13824" width="9.140625" style="260"/>
    <col min="13825" max="13825" width="5.7109375" style="260" customWidth="1"/>
    <col min="13826" max="13826" width="100.7109375" style="260" customWidth="1"/>
    <col min="13827" max="13828" width="10.7109375" style="260" customWidth="1"/>
    <col min="13829" max="14080" width="9.140625" style="260"/>
    <col min="14081" max="14081" width="5.7109375" style="260" customWidth="1"/>
    <col min="14082" max="14082" width="100.7109375" style="260" customWidth="1"/>
    <col min="14083" max="14084" width="10.7109375" style="260" customWidth="1"/>
    <col min="14085" max="14336" width="9.140625" style="260"/>
    <col min="14337" max="14337" width="5.7109375" style="260" customWidth="1"/>
    <col min="14338" max="14338" width="100.7109375" style="260" customWidth="1"/>
    <col min="14339" max="14340" width="10.7109375" style="260" customWidth="1"/>
    <col min="14341" max="14592" width="9.140625" style="260"/>
    <col min="14593" max="14593" width="5.7109375" style="260" customWidth="1"/>
    <col min="14594" max="14594" width="100.7109375" style="260" customWidth="1"/>
    <col min="14595" max="14596" width="10.7109375" style="260" customWidth="1"/>
    <col min="14597" max="14848" width="9.140625" style="260"/>
    <col min="14849" max="14849" width="5.7109375" style="260" customWidth="1"/>
    <col min="14850" max="14850" width="100.7109375" style="260" customWidth="1"/>
    <col min="14851" max="14852" width="10.7109375" style="260" customWidth="1"/>
    <col min="14853" max="15104" width="9.140625" style="260"/>
    <col min="15105" max="15105" width="5.7109375" style="260" customWidth="1"/>
    <col min="15106" max="15106" width="100.7109375" style="260" customWidth="1"/>
    <col min="15107" max="15108" width="10.7109375" style="260" customWidth="1"/>
    <col min="15109" max="15360" width="9.140625" style="260"/>
    <col min="15361" max="15361" width="5.7109375" style="260" customWidth="1"/>
    <col min="15362" max="15362" width="100.7109375" style="260" customWidth="1"/>
    <col min="15363" max="15364" width="10.7109375" style="260" customWidth="1"/>
    <col min="15365" max="15616" width="9.140625" style="260"/>
    <col min="15617" max="15617" width="5.7109375" style="260" customWidth="1"/>
    <col min="15618" max="15618" width="100.7109375" style="260" customWidth="1"/>
    <col min="15619" max="15620" width="10.7109375" style="260" customWidth="1"/>
    <col min="15621" max="15872" width="9.140625" style="260"/>
    <col min="15873" max="15873" width="5.7109375" style="260" customWidth="1"/>
    <col min="15874" max="15874" width="100.7109375" style="260" customWidth="1"/>
    <col min="15875" max="15876" width="10.7109375" style="260" customWidth="1"/>
    <col min="15877" max="16128" width="9.140625" style="260"/>
    <col min="16129" max="16129" width="5.7109375" style="260" customWidth="1"/>
    <col min="16130" max="16130" width="100.7109375" style="260" customWidth="1"/>
    <col min="16131" max="16132" width="10.7109375" style="260" customWidth="1"/>
    <col min="16133" max="16384" width="9.140625" style="260"/>
  </cols>
  <sheetData>
    <row r="1" spans="1:4" s="256" customFormat="1" x14ac:dyDescent="0.2">
      <c r="A1" s="509" t="str">
        <f>IF(ISBLANK('Contact Info &amp; Revenues'!B3),"",'Contact Info &amp; Revenues'!B3)</f>
        <v/>
      </c>
      <c r="B1" s="509"/>
      <c r="C1" s="509"/>
      <c r="D1" s="509"/>
    </row>
    <row r="2" spans="1:4" s="256" customFormat="1" x14ac:dyDescent="0.2">
      <c r="A2" s="257"/>
      <c r="B2" s="258"/>
      <c r="C2" s="258"/>
      <c r="D2" s="258"/>
    </row>
    <row r="3" spans="1:4" s="256" customFormat="1" ht="14.25" x14ac:dyDescent="0.2">
      <c r="A3" s="576" t="s">
        <v>295</v>
      </c>
      <c r="B3" s="576"/>
      <c r="C3" s="576"/>
      <c r="D3" s="576"/>
    </row>
    <row r="4" spans="1:4" ht="15.75" thickBot="1" x14ac:dyDescent="0.25"/>
    <row r="5" spans="1:4" s="267" customFormat="1" ht="15.75" thickBot="1" x14ac:dyDescent="0.25">
      <c r="A5" s="261" t="s">
        <v>102</v>
      </c>
      <c r="B5" s="262" t="s">
        <v>201</v>
      </c>
      <c r="C5" s="263" t="s">
        <v>202</v>
      </c>
      <c r="D5" s="313" t="s">
        <v>264</v>
      </c>
    </row>
    <row r="6" spans="1:4" s="267" customFormat="1" x14ac:dyDescent="0.2">
      <c r="A6" s="268"/>
      <c r="B6" s="269" t="s">
        <v>247</v>
      </c>
      <c r="C6" s="270"/>
      <c r="D6" s="272"/>
    </row>
    <row r="7" spans="1:4" s="267" customFormat="1" x14ac:dyDescent="0.2">
      <c r="A7" s="274">
        <v>1</v>
      </c>
      <c r="B7" s="275" t="s">
        <v>296</v>
      </c>
      <c r="C7" s="276">
        <v>80</v>
      </c>
      <c r="D7" s="314"/>
    </row>
    <row r="8" spans="1:4" s="267" customFormat="1" x14ac:dyDescent="0.2">
      <c r="A8" s="274">
        <f>A7+1</f>
        <v>2</v>
      </c>
      <c r="B8" s="296" t="s">
        <v>297</v>
      </c>
      <c r="C8" s="276">
        <v>10</v>
      </c>
      <c r="D8" s="314"/>
    </row>
    <row r="9" spans="1:4" s="267" customFormat="1" x14ac:dyDescent="0.2">
      <c r="A9" s="274">
        <f t="shared" ref="A9" si="0">A8+1</f>
        <v>3</v>
      </c>
      <c r="B9" s="275" t="s">
        <v>298</v>
      </c>
      <c r="C9" s="293">
        <v>3.25</v>
      </c>
      <c r="D9" s="315"/>
    </row>
    <row r="10" spans="1:4" s="169" customFormat="1" x14ac:dyDescent="0.2">
      <c r="A10" s="282"/>
      <c r="B10" s="283" t="s">
        <v>299</v>
      </c>
      <c r="C10" s="284"/>
      <c r="D10" s="286"/>
    </row>
    <row r="11" spans="1:4" s="169" customFormat="1" x14ac:dyDescent="0.2">
      <c r="A11" s="287">
        <f>A9+1</f>
        <v>4</v>
      </c>
      <c r="B11" s="288" t="s">
        <v>251</v>
      </c>
      <c r="C11" s="289">
        <v>38</v>
      </c>
      <c r="D11" s="316"/>
    </row>
    <row r="12" spans="1:4" s="169" customFormat="1" x14ac:dyDescent="0.2">
      <c r="A12" s="274">
        <f t="shared" ref="A12:A26" si="1">A11+1</f>
        <v>5</v>
      </c>
      <c r="B12" s="292" t="s">
        <v>300</v>
      </c>
      <c r="C12" s="293">
        <v>32.5</v>
      </c>
      <c r="D12" s="317" t="str">
        <f>IF(AND(D8&gt;0,D9&gt;0),D8*D9,"")</f>
        <v/>
      </c>
    </row>
    <row r="13" spans="1:4" s="169" customFormat="1" x14ac:dyDescent="0.2">
      <c r="A13" s="274">
        <f t="shared" si="1"/>
        <v>6</v>
      </c>
      <c r="B13" s="292" t="s">
        <v>290</v>
      </c>
      <c r="C13" s="293">
        <v>2</v>
      </c>
      <c r="D13" s="316"/>
    </row>
    <row r="14" spans="1:4" s="169" customFormat="1" x14ac:dyDescent="0.2">
      <c r="A14" s="274">
        <f t="shared" si="1"/>
        <v>7</v>
      </c>
      <c r="B14" s="292" t="s">
        <v>254</v>
      </c>
      <c r="C14" s="293">
        <v>0</v>
      </c>
      <c r="D14" s="316"/>
    </row>
    <row r="15" spans="1:4" s="169" customFormat="1" x14ac:dyDescent="0.2">
      <c r="A15" s="274">
        <f t="shared" si="1"/>
        <v>8</v>
      </c>
      <c r="B15" s="292" t="s">
        <v>291</v>
      </c>
      <c r="C15" s="293">
        <v>0.5</v>
      </c>
      <c r="D15" s="316"/>
    </row>
    <row r="16" spans="1:4" s="169" customFormat="1" x14ac:dyDescent="0.2">
      <c r="A16" s="274">
        <f t="shared" si="1"/>
        <v>9</v>
      </c>
      <c r="B16" s="292" t="s">
        <v>292</v>
      </c>
      <c r="C16" s="293">
        <v>0</v>
      </c>
      <c r="D16" s="316"/>
    </row>
    <row r="17" spans="1:4" s="169" customFormat="1" x14ac:dyDescent="0.2">
      <c r="A17" s="274">
        <f t="shared" si="1"/>
        <v>10</v>
      </c>
      <c r="B17" s="292" t="s">
        <v>255</v>
      </c>
      <c r="C17" s="293">
        <v>0</v>
      </c>
      <c r="D17" s="316"/>
    </row>
    <row r="18" spans="1:4" s="169" customFormat="1" x14ac:dyDescent="0.2">
      <c r="A18" s="274">
        <f t="shared" si="1"/>
        <v>11</v>
      </c>
      <c r="B18" s="292" t="s">
        <v>293</v>
      </c>
      <c r="C18" s="293">
        <v>2</v>
      </c>
      <c r="D18" s="316"/>
    </row>
    <row r="19" spans="1:4" s="169" customFormat="1" x14ac:dyDescent="0.2">
      <c r="A19" s="274">
        <f t="shared" si="1"/>
        <v>12</v>
      </c>
      <c r="B19" s="292" t="s">
        <v>258</v>
      </c>
      <c r="C19" s="293">
        <v>0.25</v>
      </c>
      <c r="D19" s="316"/>
    </row>
    <row r="20" spans="1:4" s="169" customFormat="1" x14ac:dyDescent="0.2">
      <c r="A20" s="274">
        <f t="shared" si="1"/>
        <v>13</v>
      </c>
      <c r="B20" s="292" t="s">
        <v>259</v>
      </c>
      <c r="C20" s="293">
        <v>0.25</v>
      </c>
      <c r="D20" s="316"/>
    </row>
    <row r="21" spans="1:4" s="169" customFormat="1" x14ac:dyDescent="0.2">
      <c r="A21" s="274">
        <f t="shared" si="1"/>
        <v>14</v>
      </c>
      <c r="B21" s="294" t="s">
        <v>260</v>
      </c>
      <c r="C21" s="293">
        <v>0.5</v>
      </c>
      <c r="D21" s="316"/>
    </row>
    <row r="22" spans="1:4" s="169" customFormat="1" x14ac:dyDescent="0.2">
      <c r="A22" s="274">
        <f t="shared" si="1"/>
        <v>15</v>
      </c>
      <c r="B22" s="295" t="s">
        <v>261</v>
      </c>
      <c r="C22" s="293">
        <v>0</v>
      </c>
      <c r="D22" s="316"/>
    </row>
    <row r="23" spans="1:4" s="169" customFormat="1" x14ac:dyDescent="0.2">
      <c r="A23" s="274">
        <f t="shared" si="1"/>
        <v>16</v>
      </c>
      <c r="B23" s="295" t="s">
        <v>261</v>
      </c>
      <c r="C23" s="293">
        <v>0</v>
      </c>
      <c r="D23" s="316"/>
    </row>
    <row r="24" spans="1:4" s="169" customFormat="1" x14ac:dyDescent="0.2">
      <c r="A24" s="274">
        <f t="shared" si="1"/>
        <v>17</v>
      </c>
      <c r="B24" s="295" t="s">
        <v>261</v>
      </c>
      <c r="C24" s="293">
        <v>0</v>
      </c>
      <c r="D24" s="316"/>
    </row>
    <row r="25" spans="1:4" s="169" customFormat="1" x14ac:dyDescent="0.2">
      <c r="A25" s="274">
        <f t="shared" si="1"/>
        <v>18</v>
      </c>
      <c r="B25" s="296" t="str">
        <f>CONCATENATE("Has all time been allocated? (Total hours from Line ",A11," should equal sum of Lines ",A12," - ",A24,")")</f>
        <v>Has all time been allocated? (Total hours from Line 4 should equal sum of Lines 5 - 17)</v>
      </c>
      <c r="C25" s="293" t="str">
        <f>IF(C11=SUM(C12:C24),"Yes","No")</f>
        <v>Yes</v>
      </c>
      <c r="D25" s="317" t="str">
        <f>IF(D11=SUM(D12:D24),"Yes","No")</f>
        <v>Yes</v>
      </c>
    </row>
    <row r="26" spans="1:4" s="169" customFormat="1" ht="15.75" thickBot="1" x14ac:dyDescent="0.25">
      <c r="A26" s="299">
        <f t="shared" si="1"/>
        <v>19</v>
      </c>
      <c r="B26" s="300" t="s">
        <v>294</v>
      </c>
      <c r="C26" s="318">
        <v>100</v>
      </c>
      <c r="D26" s="319"/>
    </row>
  </sheetData>
  <sheetProtection password="C77D" sheet="1" objects="1" scenarios="1" selectLockedCells="1"/>
  <mergeCells count="2">
    <mergeCell ref="A1:D1"/>
    <mergeCell ref="A3:D3"/>
  </mergeCells>
  <dataValidations count="1">
    <dataValidation allowBlank="1" showErrorMessage="1" prompt="Enter a job category that is considered to be a Behavioral Health Professional._x000a_" sqref="WVJ983050:WVJ983066 B65546:B65562 IX65546:IX65562 ST65546:ST65562 ACP65546:ACP65562 AML65546:AML65562 AWH65546:AWH65562 BGD65546:BGD65562 BPZ65546:BPZ65562 BZV65546:BZV65562 CJR65546:CJR65562 CTN65546:CTN65562 DDJ65546:DDJ65562 DNF65546:DNF65562 DXB65546:DXB65562 EGX65546:EGX65562 EQT65546:EQT65562 FAP65546:FAP65562 FKL65546:FKL65562 FUH65546:FUH65562 GED65546:GED65562 GNZ65546:GNZ65562 GXV65546:GXV65562 HHR65546:HHR65562 HRN65546:HRN65562 IBJ65546:IBJ65562 ILF65546:ILF65562 IVB65546:IVB65562 JEX65546:JEX65562 JOT65546:JOT65562 JYP65546:JYP65562 KIL65546:KIL65562 KSH65546:KSH65562 LCD65546:LCD65562 LLZ65546:LLZ65562 LVV65546:LVV65562 MFR65546:MFR65562 MPN65546:MPN65562 MZJ65546:MZJ65562 NJF65546:NJF65562 NTB65546:NTB65562 OCX65546:OCX65562 OMT65546:OMT65562 OWP65546:OWP65562 PGL65546:PGL65562 PQH65546:PQH65562 QAD65546:QAD65562 QJZ65546:QJZ65562 QTV65546:QTV65562 RDR65546:RDR65562 RNN65546:RNN65562 RXJ65546:RXJ65562 SHF65546:SHF65562 SRB65546:SRB65562 TAX65546:TAX65562 TKT65546:TKT65562 TUP65546:TUP65562 UEL65546:UEL65562 UOH65546:UOH65562 UYD65546:UYD65562 VHZ65546:VHZ65562 VRV65546:VRV65562 WBR65546:WBR65562 WLN65546:WLN65562 WVJ65546:WVJ65562 B131082:B131098 IX131082:IX131098 ST131082:ST131098 ACP131082:ACP131098 AML131082:AML131098 AWH131082:AWH131098 BGD131082:BGD131098 BPZ131082:BPZ131098 BZV131082:BZV131098 CJR131082:CJR131098 CTN131082:CTN131098 DDJ131082:DDJ131098 DNF131082:DNF131098 DXB131082:DXB131098 EGX131082:EGX131098 EQT131082:EQT131098 FAP131082:FAP131098 FKL131082:FKL131098 FUH131082:FUH131098 GED131082:GED131098 GNZ131082:GNZ131098 GXV131082:GXV131098 HHR131082:HHR131098 HRN131082:HRN131098 IBJ131082:IBJ131098 ILF131082:ILF131098 IVB131082:IVB131098 JEX131082:JEX131098 JOT131082:JOT131098 JYP131082:JYP131098 KIL131082:KIL131098 KSH131082:KSH131098 LCD131082:LCD131098 LLZ131082:LLZ131098 LVV131082:LVV131098 MFR131082:MFR131098 MPN131082:MPN131098 MZJ131082:MZJ131098 NJF131082:NJF131098 NTB131082:NTB131098 OCX131082:OCX131098 OMT131082:OMT131098 OWP131082:OWP131098 PGL131082:PGL131098 PQH131082:PQH131098 QAD131082:QAD131098 QJZ131082:QJZ131098 QTV131082:QTV131098 RDR131082:RDR131098 RNN131082:RNN131098 RXJ131082:RXJ131098 SHF131082:SHF131098 SRB131082:SRB131098 TAX131082:TAX131098 TKT131082:TKT131098 TUP131082:TUP131098 UEL131082:UEL131098 UOH131082:UOH131098 UYD131082:UYD131098 VHZ131082:VHZ131098 VRV131082:VRV131098 WBR131082:WBR131098 WLN131082:WLN131098 WVJ131082:WVJ131098 B196618:B196634 IX196618:IX196634 ST196618:ST196634 ACP196618:ACP196634 AML196618:AML196634 AWH196618:AWH196634 BGD196618:BGD196634 BPZ196618:BPZ196634 BZV196618:BZV196634 CJR196618:CJR196634 CTN196618:CTN196634 DDJ196618:DDJ196634 DNF196618:DNF196634 DXB196618:DXB196634 EGX196618:EGX196634 EQT196618:EQT196634 FAP196618:FAP196634 FKL196618:FKL196634 FUH196618:FUH196634 GED196618:GED196634 GNZ196618:GNZ196634 GXV196618:GXV196634 HHR196618:HHR196634 HRN196618:HRN196634 IBJ196618:IBJ196634 ILF196618:ILF196634 IVB196618:IVB196634 JEX196618:JEX196634 JOT196618:JOT196634 JYP196618:JYP196634 KIL196618:KIL196634 KSH196618:KSH196634 LCD196618:LCD196634 LLZ196618:LLZ196634 LVV196618:LVV196634 MFR196618:MFR196634 MPN196618:MPN196634 MZJ196618:MZJ196634 NJF196618:NJF196634 NTB196618:NTB196634 OCX196618:OCX196634 OMT196618:OMT196634 OWP196618:OWP196634 PGL196618:PGL196634 PQH196618:PQH196634 QAD196618:QAD196634 QJZ196618:QJZ196634 QTV196618:QTV196634 RDR196618:RDR196634 RNN196618:RNN196634 RXJ196618:RXJ196634 SHF196618:SHF196634 SRB196618:SRB196634 TAX196618:TAX196634 TKT196618:TKT196634 TUP196618:TUP196634 UEL196618:UEL196634 UOH196618:UOH196634 UYD196618:UYD196634 VHZ196618:VHZ196634 VRV196618:VRV196634 WBR196618:WBR196634 WLN196618:WLN196634 WVJ196618:WVJ196634 B262154:B262170 IX262154:IX262170 ST262154:ST262170 ACP262154:ACP262170 AML262154:AML262170 AWH262154:AWH262170 BGD262154:BGD262170 BPZ262154:BPZ262170 BZV262154:BZV262170 CJR262154:CJR262170 CTN262154:CTN262170 DDJ262154:DDJ262170 DNF262154:DNF262170 DXB262154:DXB262170 EGX262154:EGX262170 EQT262154:EQT262170 FAP262154:FAP262170 FKL262154:FKL262170 FUH262154:FUH262170 GED262154:GED262170 GNZ262154:GNZ262170 GXV262154:GXV262170 HHR262154:HHR262170 HRN262154:HRN262170 IBJ262154:IBJ262170 ILF262154:ILF262170 IVB262154:IVB262170 JEX262154:JEX262170 JOT262154:JOT262170 JYP262154:JYP262170 KIL262154:KIL262170 KSH262154:KSH262170 LCD262154:LCD262170 LLZ262154:LLZ262170 LVV262154:LVV262170 MFR262154:MFR262170 MPN262154:MPN262170 MZJ262154:MZJ262170 NJF262154:NJF262170 NTB262154:NTB262170 OCX262154:OCX262170 OMT262154:OMT262170 OWP262154:OWP262170 PGL262154:PGL262170 PQH262154:PQH262170 QAD262154:QAD262170 QJZ262154:QJZ262170 QTV262154:QTV262170 RDR262154:RDR262170 RNN262154:RNN262170 RXJ262154:RXJ262170 SHF262154:SHF262170 SRB262154:SRB262170 TAX262154:TAX262170 TKT262154:TKT262170 TUP262154:TUP262170 UEL262154:UEL262170 UOH262154:UOH262170 UYD262154:UYD262170 VHZ262154:VHZ262170 VRV262154:VRV262170 WBR262154:WBR262170 WLN262154:WLN262170 WVJ262154:WVJ262170 B327690:B327706 IX327690:IX327706 ST327690:ST327706 ACP327690:ACP327706 AML327690:AML327706 AWH327690:AWH327706 BGD327690:BGD327706 BPZ327690:BPZ327706 BZV327690:BZV327706 CJR327690:CJR327706 CTN327690:CTN327706 DDJ327690:DDJ327706 DNF327690:DNF327706 DXB327690:DXB327706 EGX327690:EGX327706 EQT327690:EQT327706 FAP327690:FAP327706 FKL327690:FKL327706 FUH327690:FUH327706 GED327690:GED327706 GNZ327690:GNZ327706 GXV327690:GXV327706 HHR327690:HHR327706 HRN327690:HRN327706 IBJ327690:IBJ327706 ILF327690:ILF327706 IVB327690:IVB327706 JEX327690:JEX327706 JOT327690:JOT327706 JYP327690:JYP327706 KIL327690:KIL327706 KSH327690:KSH327706 LCD327690:LCD327706 LLZ327690:LLZ327706 LVV327690:LVV327706 MFR327690:MFR327706 MPN327690:MPN327706 MZJ327690:MZJ327706 NJF327690:NJF327706 NTB327690:NTB327706 OCX327690:OCX327706 OMT327690:OMT327706 OWP327690:OWP327706 PGL327690:PGL327706 PQH327690:PQH327706 QAD327690:QAD327706 QJZ327690:QJZ327706 QTV327690:QTV327706 RDR327690:RDR327706 RNN327690:RNN327706 RXJ327690:RXJ327706 SHF327690:SHF327706 SRB327690:SRB327706 TAX327690:TAX327706 TKT327690:TKT327706 TUP327690:TUP327706 UEL327690:UEL327706 UOH327690:UOH327706 UYD327690:UYD327706 VHZ327690:VHZ327706 VRV327690:VRV327706 WBR327690:WBR327706 WLN327690:WLN327706 WVJ327690:WVJ327706 B393226:B393242 IX393226:IX393242 ST393226:ST393242 ACP393226:ACP393242 AML393226:AML393242 AWH393226:AWH393242 BGD393226:BGD393242 BPZ393226:BPZ393242 BZV393226:BZV393242 CJR393226:CJR393242 CTN393226:CTN393242 DDJ393226:DDJ393242 DNF393226:DNF393242 DXB393226:DXB393242 EGX393226:EGX393242 EQT393226:EQT393242 FAP393226:FAP393242 FKL393226:FKL393242 FUH393226:FUH393242 GED393226:GED393242 GNZ393226:GNZ393242 GXV393226:GXV393242 HHR393226:HHR393242 HRN393226:HRN393242 IBJ393226:IBJ393242 ILF393226:ILF393242 IVB393226:IVB393242 JEX393226:JEX393242 JOT393226:JOT393242 JYP393226:JYP393242 KIL393226:KIL393242 KSH393226:KSH393242 LCD393226:LCD393242 LLZ393226:LLZ393242 LVV393226:LVV393242 MFR393226:MFR393242 MPN393226:MPN393242 MZJ393226:MZJ393242 NJF393226:NJF393242 NTB393226:NTB393242 OCX393226:OCX393242 OMT393226:OMT393242 OWP393226:OWP393242 PGL393226:PGL393242 PQH393226:PQH393242 QAD393226:QAD393242 QJZ393226:QJZ393242 QTV393226:QTV393242 RDR393226:RDR393242 RNN393226:RNN393242 RXJ393226:RXJ393242 SHF393226:SHF393242 SRB393226:SRB393242 TAX393226:TAX393242 TKT393226:TKT393242 TUP393226:TUP393242 UEL393226:UEL393242 UOH393226:UOH393242 UYD393226:UYD393242 VHZ393226:VHZ393242 VRV393226:VRV393242 WBR393226:WBR393242 WLN393226:WLN393242 WVJ393226:WVJ393242 B458762:B458778 IX458762:IX458778 ST458762:ST458778 ACP458762:ACP458778 AML458762:AML458778 AWH458762:AWH458778 BGD458762:BGD458778 BPZ458762:BPZ458778 BZV458762:BZV458778 CJR458762:CJR458778 CTN458762:CTN458778 DDJ458762:DDJ458778 DNF458762:DNF458778 DXB458762:DXB458778 EGX458762:EGX458778 EQT458762:EQT458778 FAP458762:FAP458778 FKL458762:FKL458778 FUH458762:FUH458778 GED458762:GED458778 GNZ458762:GNZ458778 GXV458762:GXV458778 HHR458762:HHR458778 HRN458762:HRN458778 IBJ458762:IBJ458778 ILF458762:ILF458778 IVB458762:IVB458778 JEX458762:JEX458778 JOT458762:JOT458778 JYP458762:JYP458778 KIL458762:KIL458778 KSH458762:KSH458778 LCD458762:LCD458778 LLZ458762:LLZ458778 LVV458762:LVV458778 MFR458762:MFR458778 MPN458762:MPN458778 MZJ458762:MZJ458778 NJF458762:NJF458778 NTB458762:NTB458778 OCX458762:OCX458778 OMT458762:OMT458778 OWP458762:OWP458778 PGL458762:PGL458778 PQH458762:PQH458778 QAD458762:QAD458778 QJZ458762:QJZ458778 QTV458762:QTV458778 RDR458762:RDR458778 RNN458762:RNN458778 RXJ458762:RXJ458778 SHF458762:SHF458778 SRB458762:SRB458778 TAX458762:TAX458778 TKT458762:TKT458778 TUP458762:TUP458778 UEL458762:UEL458778 UOH458762:UOH458778 UYD458762:UYD458778 VHZ458762:VHZ458778 VRV458762:VRV458778 WBR458762:WBR458778 WLN458762:WLN458778 WVJ458762:WVJ458778 B524298:B524314 IX524298:IX524314 ST524298:ST524314 ACP524298:ACP524314 AML524298:AML524314 AWH524298:AWH524314 BGD524298:BGD524314 BPZ524298:BPZ524314 BZV524298:BZV524314 CJR524298:CJR524314 CTN524298:CTN524314 DDJ524298:DDJ524314 DNF524298:DNF524314 DXB524298:DXB524314 EGX524298:EGX524314 EQT524298:EQT524314 FAP524298:FAP524314 FKL524298:FKL524314 FUH524298:FUH524314 GED524298:GED524314 GNZ524298:GNZ524314 GXV524298:GXV524314 HHR524298:HHR524314 HRN524298:HRN524314 IBJ524298:IBJ524314 ILF524298:ILF524314 IVB524298:IVB524314 JEX524298:JEX524314 JOT524298:JOT524314 JYP524298:JYP524314 KIL524298:KIL524314 KSH524298:KSH524314 LCD524298:LCD524314 LLZ524298:LLZ524314 LVV524298:LVV524314 MFR524298:MFR524314 MPN524298:MPN524314 MZJ524298:MZJ524314 NJF524298:NJF524314 NTB524298:NTB524314 OCX524298:OCX524314 OMT524298:OMT524314 OWP524298:OWP524314 PGL524298:PGL524314 PQH524298:PQH524314 QAD524298:QAD524314 QJZ524298:QJZ524314 QTV524298:QTV524314 RDR524298:RDR524314 RNN524298:RNN524314 RXJ524298:RXJ524314 SHF524298:SHF524314 SRB524298:SRB524314 TAX524298:TAX524314 TKT524298:TKT524314 TUP524298:TUP524314 UEL524298:UEL524314 UOH524298:UOH524314 UYD524298:UYD524314 VHZ524298:VHZ524314 VRV524298:VRV524314 WBR524298:WBR524314 WLN524298:WLN524314 WVJ524298:WVJ524314 B589834:B589850 IX589834:IX589850 ST589834:ST589850 ACP589834:ACP589850 AML589834:AML589850 AWH589834:AWH589850 BGD589834:BGD589850 BPZ589834:BPZ589850 BZV589834:BZV589850 CJR589834:CJR589850 CTN589834:CTN589850 DDJ589834:DDJ589850 DNF589834:DNF589850 DXB589834:DXB589850 EGX589834:EGX589850 EQT589834:EQT589850 FAP589834:FAP589850 FKL589834:FKL589850 FUH589834:FUH589850 GED589834:GED589850 GNZ589834:GNZ589850 GXV589834:GXV589850 HHR589834:HHR589850 HRN589834:HRN589850 IBJ589834:IBJ589850 ILF589834:ILF589850 IVB589834:IVB589850 JEX589834:JEX589850 JOT589834:JOT589850 JYP589834:JYP589850 KIL589834:KIL589850 KSH589834:KSH589850 LCD589834:LCD589850 LLZ589834:LLZ589850 LVV589834:LVV589850 MFR589834:MFR589850 MPN589834:MPN589850 MZJ589834:MZJ589850 NJF589834:NJF589850 NTB589834:NTB589850 OCX589834:OCX589850 OMT589834:OMT589850 OWP589834:OWP589850 PGL589834:PGL589850 PQH589834:PQH589850 QAD589834:QAD589850 QJZ589834:QJZ589850 QTV589834:QTV589850 RDR589834:RDR589850 RNN589834:RNN589850 RXJ589834:RXJ589850 SHF589834:SHF589850 SRB589834:SRB589850 TAX589834:TAX589850 TKT589834:TKT589850 TUP589834:TUP589850 UEL589834:UEL589850 UOH589834:UOH589850 UYD589834:UYD589850 VHZ589834:VHZ589850 VRV589834:VRV589850 WBR589834:WBR589850 WLN589834:WLN589850 WVJ589834:WVJ589850 B655370:B655386 IX655370:IX655386 ST655370:ST655386 ACP655370:ACP655386 AML655370:AML655386 AWH655370:AWH655386 BGD655370:BGD655386 BPZ655370:BPZ655386 BZV655370:BZV655386 CJR655370:CJR655386 CTN655370:CTN655386 DDJ655370:DDJ655386 DNF655370:DNF655386 DXB655370:DXB655386 EGX655370:EGX655386 EQT655370:EQT655386 FAP655370:FAP655386 FKL655370:FKL655386 FUH655370:FUH655386 GED655370:GED655386 GNZ655370:GNZ655386 GXV655370:GXV655386 HHR655370:HHR655386 HRN655370:HRN655386 IBJ655370:IBJ655386 ILF655370:ILF655386 IVB655370:IVB655386 JEX655370:JEX655386 JOT655370:JOT655386 JYP655370:JYP655386 KIL655370:KIL655386 KSH655370:KSH655386 LCD655370:LCD655386 LLZ655370:LLZ655386 LVV655370:LVV655386 MFR655370:MFR655386 MPN655370:MPN655386 MZJ655370:MZJ655386 NJF655370:NJF655386 NTB655370:NTB655386 OCX655370:OCX655386 OMT655370:OMT655386 OWP655370:OWP655386 PGL655370:PGL655386 PQH655370:PQH655386 QAD655370:QAD655386 QJZ655370:QJZ655386 QTV655370:QTV655386 RDR655370:RDR655386 RNN655370:RNN655386 RXJ655370:RXJ655386 SHF655370:SHF655386 SRB655370:SRB655386 TAX655370:TAX655386 TKT655370:TKT655386 TUP655370:TUP655386 UEL655370:UEL655386 UOH655370:UOH655386 UYD655370:UYD655386 VHZ655370:VHZ655386 VRV655370:VRV655386 WBR655370:WBR655386 WLN655370:WLN655386 WVJ655370:WVJ655386 B720906:B720922 IX720906:IX720922 ST720906:ST720922 ACP720906:ACP720922 AML720906:AML720922 AWH720906:AWH720922 BGD720906:BGD720922 BPZ720906:BPZ720922 BZV720906:BZV720922 CJR720906:CJR720922 CTN720906:CTN720922 DDJ720906:DDJ720922 DNF720906:DNF720922 DXB720906:DXB720922 EGX720906:EGX720922 EQT720906:EQT720922 FAP720906:FAP720922 FKL720906:FKL720922 FUH720906:FUH720922 GED720906:GED720922 GNZ720906:GNZ720922 GXV720906:GXV720922 HHR720906:HHR720922 HRN720906:HRN720922 IBJ720906:IBJ720922 ILF720906:ILF720922 IVB720906:IVB720922 JEX720906:JEX720922 JOT720906:JOT720922 JYP720906:JYP720922 KIL720906:KIL720922 KSH720906:KSH720922 LCD720906:LCD720922 LLZ720906:LLZ720922 LVV720906:LVV720922 MFR720906:MFR720922 MPN720906:MPN720922 MZJ720906:MZJ720922 NJF720906:NJF720922 NTB720906:NTB720922 OCX720906:OCX720922 OMT720906:OMT720922 OWP720906:OWP720922 PGL720906:PGL720922 PQH720906:PQH720922 QAD720906:QAD720922 QJZ720906:QJZ720922 QTV720906:QTV720922 RDR720906:RDR720922 RNN720906:RNN720922 RXJ720906:RXJ720922 SHF720906:SHF720922 SRB720906:SRB720922 TAX720906:TAX720922 TKT720906:TKT720922 TUP720906:TUP720922 UEL720906:UEL720922 UOH720906:UOH720922 UYD720906:UYD720922 VHZ720906:VHZ720922 VRV720906:VRV720922 WBR720906:WBR720922 WLN720906:WLN720922 WVJ720906:WVJ720922 B786442:B786458 IX786442:IX786458 ST786442:ST786458 ACP786442:ACP786458 AML786442:AML786458 AWH786442:AWH786458 BGD786442:BGD786458 BPZ786442:BPZ786458 BZV786442:BZV786458 CJR786442:CJR786458 CTN786442:CTN786458 DDJ786442:DDJ786458 DNF786442:DNF786458 DXB786442:DXB786458 EGX786442:EGX786458 EQT786442:EQT786458 FAP786442:FAP786458 FKL786442:FKL786458 FUH786442:FUH786458 GED786442:GED786458 GNZ786442:GNZ786458 GXV786442:GXV786458 HHR786442:HHR786458 HRN786442:HRN786458 IBJ786442:IBJ786458 ILF786442:ILF786458 IVB786442:IVB786458 JEX786442:JEX786458 JOT786442:JOT786458 JYP786442:JYP786458 KIL786442:KIL786458 KSH786442:KSH786458 LCD786442:LCD786458 LLZ786442:LLZ786458 LVV786442:LVV786458 MFR786442:MFR786458 MPN786442:MPN786458 MZJ786442:MZJ786458 NJF786442:NJF786458 NTB786442:NTB786458 OCX786442:OCX786458 OMT786442:OMT786458 OWP786442:OWP786458 PGL786442:PGL786458 PQH786442:PQH786458 QAD786442:QAD786458 QJZ786442:QJZ786458 QTV786442:QTV786458 RDR786442:RDR786458 RNN786442:RNN786458 RXJ786442:RXJ786458 SHF786442:SHF786458 SRB786442:SRB786458 TAX786442:TAX786458 TKT786442:TKT786458 TUP786442:TUP786458 UEL786442:UEL786458 UOH786442:UOH786458 UYD786442:UYD786458 VHZ786442:VHZ786458 VRV786442:VRV786458 WBR786442:WBR786458 WLN786442:WLN786458 WVJ786442:WVJ786458 B851978:B851994 IX851978:IX851994 ST851978:ST851994 ACP851978:ACP851994 AML851978:AML851994 AWH851978:AWH851994 BGD851978:BGD851994 BPZ851978:BPZ851994 BZV851978:BZV851994 CJR851978:CJR851994 CTN851978:CTN851994 DDJ851978:DDJ851994 DNF851978:DNF851994 DXB851978:DXB851994 EGX851978:EGX851994 EQT851978:EQT851994 FAP851978:FAP851994 FKL851978:FKL851994 FUH851978:FUH851994 GED851978:GED851994 GNZ851978:GNZ851994 GXV851978:GXV851994 HHR851978:HHR851994 HRN851978:HRN851994 IBJ851978:IBJ851994 ILF851978:ILF851994 IVB851978:IVB851994 JEX851978:JEX851994 JOT851978:JOT851994 JYP851978:JYP851994 KIL851978:KIL851994 KSH851978:KSH851994 LCD851978:LCD851994 LLZ851978:LLZ851994 LVV851978:LVV851994 MFR851978:MFR851994 MPN851978:MPN851994 MZJ851978:MZJ851994 NJF851978:NJF851994 NTB851978:NTB851994 OCX851978:OCX851994 OMT851978:OMT851994 OWP851978:OWP851994 PGL851978:PGL851994 PQH851978:PQH851994 QAD851978:QAD851994 QJZ851978:QJZ851994 QTV851978:QTV851994 RDR851978:RDR851994 RNN851978:RNN851994 RXJ851978:RXJ851994 SHF851978:SHF851994 SRB851978:SRB851994 TAX851978:TAX851994 TKT851978:TKT851994 TUP851978:TUP851994 UEL851978:UEL851994 UOH851978:UOH851994 UYD851978:UYD851994 VHZ851978:VHZ851994 VRV851978:VRV851994 WBR851978:WBR851994 WLN851978:WLN851994 WVJ851978:WVJ851994 B917514:B917530 IX917514:IX917530 ST917514:ST917530 ACP917514:ACP917530 AML917514:AML917530 AWH917514:AWH917530 BGD917514:BGD917530 BPZ917514:BPZ917530 BZV917514:BZV917530 CJR917514:CJR917530 CTN917514:CTN917530 DDJ917514:DDJ917530 DNF917514:DNF917530 DXB917514:DXB917530 EGX917514:EGX917530 EQT917514:EQT917530 FAP917514:FAP917530 FKL917514:FKL917530 FUH917514:FUH917530 GED917514:GED917530 GNZ917514:GNZ917530 GXV917514:GXV917530 HHR917514:HHR917530 HRN917514:HRN917530 IBJ917514:IBJ917530 ILF917514:ILF917530 IVB917514:IVB917530 JEX917514:JEX917530 JOT917514:JOT917530 JYP917514:JYP917530 KIL917514:KIL917530 KSH917514:KSH917530 LCD917514:LCD917530 LLZ917514:LLZ917530 LVV917514:LVV917530 MFR917514:MFR917530 MPN917514:MPN917530 MZJ917514:MZJ917530 NJF917514:NJF917530 NTB917514:NTB917530 OCX917514:OCX917530 OMT917514:OMT917530 OWP917514:OWP917530 PGL917514:PGL917530 PQH917514:PQH917530 QAD917514:QAD917530 QJZ917514:QJZ917530 QTV917514:QTV917530 RDR917514:RDR917530 RNN917514:RNN917530 RXJ917514:RXJ917530 SHF917514:SHF917530 SRB917514:SRB917530 TAX917514:TAX917530 TKT917514:TKT917530 TUP917514:TUP917530 UEL917514:UEL917530 UOH917514:UOH917530 UYD917514:UYD917530 VHZ917514:VHZ917530 VRV917514:VRV917530 WBR917514:WBR917530 WLN917514:WLN917530 WVJ917514:WVJ917530 B983050:B983066 IX983050:IX983066 ST983050:ST983066 ACP983050:ACP983066 AML983050:AML983066 AWH983050:AWH983066 BGD983050:BGD983066 BPZ983050:BPZ983066 BZV983050:BZV983066 CJR983050:CJR983066 CTN983050:CTN983066 DDJ983050:DDJ983066 DNF983050:DNF983066 DXB983050:DXB983066 EGX983050:EGX983066 EQT983050:EQT983066 FAP983050:FAP983066 FKL983050:FKL983066 FUH983050:FUH983066 GED983050:GED983066 GNZ983050:GNZ983066 GXV983050:GXV983066 HHR983050:HHR983066 HRN983050:HRN983066 IBJ983050:IBJ983066 ILF983050:ILF983066 IVB983050:IVB983066 JEX983050:JEX983066 JOT983050:JOT983066 JYP983050:JYP983066 KIL983050:KIL983066 KSH983050:KSH983066 LCD983050:LCD983066 LLZ983050:LLZ983066 LVV983050:LVV983066 MFR983050:MFR983066 MPN983050:MPN983066 MZJ983050:MZJ983066 NJF983050:NJF983066 NTB983050:NTB983066 OCX983050:OCX983066 OMT983050:OMT983066 OWP983050:OWP983066 PGL983050:PGL983066 PQH983050:PQH983066 QAD983050:QAD983066 QJZ983050:QJZ983066 QTV983050:QTV983066 RDR983050:RDR983066 RNN983050:RNN983066 RXJ983050:RXJ983066 SHF983050:SHF983066 SRB983050:SRB983066 TAX983050:TAX983066 TKT983050:TKT983066 TUP983050:TUP983066 UEL983050:UEL983066 UOH983050:UOH983066 UYD983050:UYD983066 VHZ983050:VHZ983066 VRV983050:VRV983066 WBR983050:WBR983066 WLN983050:WLN983066 IX7:IX26 WVJ7:WVJ26 WLN7:WLN26 WBR7:WBR26 VRV7:VRV26 VHZ7:VHZ26 UYD7:UYD26 UOH7:UOH26 UEL7:UEL26 TUP7:TUP26 TKT7:TKT26 TAX7:TAX26 SRB7:SRB26 SHF7:SHF26 RXJ7:RXJ26 RNN7:RNN26 RDR7:RDR26 QTV7:QTV26 QJZ7:QJZ26 QAD7:QAD26 PQH7:PQH26 PGL7:PGL26 OWP7:OWP26 OMT7:OMT26 OCX7:OCX26 NTB7:NTB26 NJF7:NJF26 MZJ7:MZJ26 MPN7:MPN26 MFR7:MFR26 LVV7:LVV26 LLZ7:LLZ26 LCD7:LCD26 KSH7:KSH26 KIL7:KIL26 JYP7:JYP26 JOT7:JOT26 JEX7:JEX26 IVB7:IVB26 ILF7:ILF26 IBJ7:IBJ26 HRN7:HRN26 HHR7:HHR26 GXV7:GXV26 GNZ7:GNZ26 GED7:GED26 FUH7:FUH26 FKL7:FKL26 FAP7:FAP26 EQT7:EQT26 EGX7:EGX26 DXB7:DXB26 DNF7:DNF26 DDJ7:DDJ26 CTN7:CTN26 CJR7:CJR26 BZV7:BZV26 BPZ7:BPZ26 BGD7:BGD26 AWH7:AWH26 AML7:AML26 ACP7:ACP26 ST7:ST26 B7:B26"/>
  </dataValidations>
  <printOptions horizontalCentered="1"/>
  <pageMargins left="0.25" right="0.25" top="0.75" bottom="0.75" header="0.3" footer="0.3"/>
  <pageSetup scale="90" orientation="landscape" r:id="rId1"/>
  <headerFooter>
    <oddHeader>&amp;C&amp;"Times New Roman,Bold"Rate Study for Behavioral Health and Targeted Case Management Services
Provider Survey&amp;R&amp;"Times New Roman"Page &amp;P of &amp;N</oddHeader>
    <oddFooter>&amp;L&amp;"Times New Roman"&amp;10Questions? Contact Stephen Pawlowski with Burns &amp;&amp; Associates, Inc. at (602) 241-8519 or spawlowski@burnshealthpolicy.com&amp;R&amp;"Times New Roman"&amp;10 printed 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4">
    <tabColor theme="9" tint="0.39997558519241921"/>
  </sheetPr>
  <dimension ref="A1:F25"/>
  <sheetViews>
    <sheetView showGridLines="0" zoomScale="90" zoomScaleNormal="90" zoomScaleSheetLayoutView="90" workbookViewId="0">
      <selection activeCell="D7" sqref="D7"/>
    </sheetView>
  </sheetViews>
  <sheetFormatPr defaultRowHeight="15" x14ac:dyDescent="0.2"/>
  <cols>
    <col min="1" max="1" width="5.7109375" style="259" customWidth="1"/>
    <col min="2" max="2" width="97.140625" style="260" customWidth="1"/>
    <col min="3" max="4" width="10.7109375" style="259" customWidth="1"/>
    <col min="5" max="5" width="9.140625" style="260"/>
    <col min="6" max="6" width="44.140625" style="260" customWidth="1"/>
    <col min="7" max="255" width="9.140625" style="260"/>
    <col min="256" max="256" width="5.7109375" style="260" customWidth="1"/>
    <col min="257" max="257" width="97.140625" style="260" customWidth="1"/>
    <col min="258" max="260" width="10.7109375" style="260" customWidth="1"/>
    <col min="261" max="511" width="9.140625" style="260"/>
    <col min="512" max="512" width="5.7109375" style="260" customWidth="1"/>
    <col min="513" max="513" width="97.140625" style="260" customWidth="1"/>
    <col min="514" max="516" width="10.7109375" style="260" customWidth="1"/>
    <col min="517" max="767" width="9.140625" style="260"/>
    <col min="768" max="768" width="5.7109375" style="260" customWidth="1"/>
    <col min="769" max="769" width="97.140625" style="260" customWidth="1"/>
    <col min="770" max="772" width="10.7109375" style="260" customWidth="1"/>
    <col min="773" max="1023" width="9.140625" style="260"/>
    <col min="1024" max="1024" width="5.7109375" style="260" customWidth="1"/>
    <col min="1025" max="1025" width="97.140625" style="260" customWidth="1"/>
    <col min="1026" max="1028" width="10.7109375" style="260" customWidth="1"/>
    <col min="1029" max="1279" width="9.140625" style="260"/>
    <col min="1280" max="1280" width="5.7109375" style="260" customWidth="1"/>
    <col min="1281" max="1281" width="97.140625" style="260" customWidth="1"/>
    <col min="1282" max="1284" width="10.7109375" style="260" customWidth="1"/>
    <col min="1285" max="1535" width="9.140625" style="260"/>
    <col min="1536" max="1536" width="5.7109375" style="260" customWidth="1"/>
    <col min="1537" max="1537" width="97.140625" style="260" customWidth="1"/>
    <col min="1538" max="1540" width="10.7109375" style="260" customWidth="1"/>
    <col min="1541" max="1791" width="9.140625" style="260"/>
    <col min="1792" max="1792" width="5.7109375" style="260" customWidth="1"/>
    <col min="1793" max="1793" width="97.140625" style="260" customWidth="1"/>
    <col min="1794" max="1796" width="10.7109375" style="260" customWidth="1"/>
    <col min="1797" max="2047" width="9.140625" style="260"/>
    <col min="2048" max="2048" width="5.7109375" style="260" customWidth="1"/>
    <col min="2049" max="2049" width="97.140625" style="260" customWidth="1"/>
    <col min="2050" max="2052" width="10.7109375" style="260" customWidth="1"/>
    <col min="2053" max="2303" width="9.140625" style="260"/>
    <col min="2304" max="2304" width="5.7109375" style="260" customWidth="1"/>
    <col min="2305" max="2305" width="97.140625" style="260" customWidth="1"/>
    <col min="2306" max="2308" width="10.7109375" style="260" customWidth="1"/>
    <col min="2309" max="2559" width="9.140625" style="260"/>
    <col min="2560" max="2560" width="5.7109375" style="260" customWidth="1"/>
    <col min="2561" max="2561" width="97.140625" style="260" customWidth="1"/>
    <col min="2562" max="2564" width="10.7109375" style="260" customWidth="1"/>
    <col min="2565" max="2815" width="9.140625" style="260"/>
    <col min="2816" max="2816" width="5.7109375" style="260" customWidth="1"/>
    <col min="2817" max="2817" width="97.140625" style="260" customWidth="1"/>
    <col min="2818" max="2820" width="10.7109375" style="260" customWidth="1"/>
    <col min="2821" max="3071" width="9.140625" style="260"/>
    <col min="3072" max="3072" width="5.7109375" style="260" customWidth="1"/>
    <col min="3073" max="3073" width="97.140625" style="260" customWidth="1"/>
    <col min="3074" max="3076" width="10.7109375" style="260" customWidth="1"/>
    <col min="3077" max="3327" width="9.140625" style="260"/>
    <col min="3328" max="3328" width="5.7109375" style="260" customWidth="1"/>
    <col min="3329" max="3329" width="97.140625" style="260" customWidth="1"/>
    <col min="3330" max="3332" width="10.7109375" style="260" customWidth="1"/>
    <col min="3333" max="3583" width="9.140625" style="260"/>
    <col min="3584" max="3584" width="5.7109375" style="260" customWidth="1"/>
    <col min="3585" max="3585" width="97.140625" style="260" customWidth="1"/>
    <col min="3586" max="3588" width="10.7109375" style="260" customWidth="1"/>
    <col min="3589" max="3839" width="9.140625" style="260"/>
    <col min="3840" max="3840" width="5.7109375" style="260" customWidth="1"/>
    <col min="3841" max="3841" width="97.140625" style="260" customWidth="1"/>
    <col min="3842" max="3844" width="10.7109375" style="260" customWidth="1"/>
    <col min="3845" max="4095" width="9.140625" style="260"/>
    <col min="4096" max="4096" width="5.7109375" style="260" customWidth="1"/>
    <col min="4097" max="4097" width="97.140625" style="260" customWidth="1"/>
    <col min="4098" max="4100" width="10.7109375" style="260" customWidth="1"/>
    <col min="4101" max="4351" width="9.140625" style="260"/>
    <col min="4352" max="4352" width="5.7109375" style="260" customWidth="1"/>
    <col min="4353" max="4353" width="97.140625" style="260" customWidth="1"/>
    <col min="4354" max="4356" width="10.7109375" style="260" customWidth="1"/>
    <col min="4357" max="4607" width="9.140625" style="260"/>
    <col min="4608" max="4608" width="5.7109375" style="260" customWidth="1"/>
    <col min="4609" max="4609" width="97.140625" style="260" customWidth="1"/>
    <col min="4610" max="4612" width="10.7109375" style="260" customWidth="1"/>
    <col min="4613" max="4863" width="9.140625" style="260"/>
    <col min="4864" max="4864" width="5.7109375" style="260" customWidth="1"/>
    <col min="4865" max="4865" width="97.140625" style="260" customWidth="1"/>
    <col min="4866" max="4868" width="10.7109375" style="260" customWidth="1"/>
    <col min="4869" max="5119" width="9.140625" style="260"/>
    <col min="5120" max="5120" width="5.7109375" style="260" customWidth="1"/>
    <col min="5121" max="5121" width="97.140625" style="260" customWidth="1"/>
    <col min="5122" max="5124" width="10.7109375" style="260" customWidth="1"/>
    <col min="5125" max="5375" width="9.140625" style="260"/>
    <col min="5376" max="5376" width="5.7109375" style="260" customWidth="1"/>
    <col min="5377" max="5377" width="97.140625" style="260" customWidth="1"/>
    <col min="5378" max="5380" width="10.7109375" style="260" customWidth="1"/>
    <col min="5381" max="5631" width="9.140625" style="260"/>
    <col min="5632" max="5632" width="5.7109375" style="260" customWidth="1"/>
    <col min="5633" max="5633" width="97.140625" style="260" customWidth="1"/>
    <col min="5634" max="5636" width="10.7109375" style="260" customWidth="1"/>
    <col min="5637" max="5887" width="9.140625" style="260"/>
    <col min="5888" max="5888" width="5.7109375" style="260" customWidth="1"/>
    <col min="5889" max="5889" width="97.140625" style="260" customWidth="1"/>
    <col min="5890" max="5892" width="10.7109375" style="260" customWidth="1"/>
    <col min="5893" max="6143" width="9.140625" style="260"/>
    <col min="6144" max="6144" width="5.7109375" style="260" customWidth="1"/>
    <col min="6145" max="6145" width="97.140625" style="260" customWidth="1"/>
    <col min="6146" max="6148" width="10.7109375" style="260" customWidth="1"/>
    <col min="6149" max="6399" width="9.140625" style="260"/>
    <col min="6400" max="6400" width="5.7109375" style="260" customWidth="1"/>
    <col min="6401" max="6401" width="97.140625" style="260" customWidth="1"/>
    <col min="6402" max="6404" width="10.7109375" style="260" customWidth="1"/>
    <col min="6405" max="6655" width="9.140625" style="260"/>
    <col min="6656" max="6656" width="5.7109375" style="260" customWidth="1"/>
    <col min="6657" max="6657" width="97.140625" style="260" customWidth="1"/>
    <col min="6658" max="6660" width="10.7109375" style="260" customWidth="1"/>
    <col min="6661" max="6911" width="9.140625" style="260"/>
    <col min="6912" max="6912" width="5.7109375" style="260" customWidth="1"/>
    <col min="6913" max="6913" width="97.140625" style="260" customWidth="1"/>
    <col min="6914" max="6916" width="10.7109375" style="260" customWidth="1"/>
    <col min="6917" max="7167" width="9.140625" style="260"/>
    <col min="7168" max="7168" width="5.7109375" style="260" customWidth="1"/>
    <col min="7169" max="7169" width="97.140625" style="260" customWidth="1"/>
    <col min="7170" max="7172" width="10.7109375" style="260" customWidth="1"/>
    <col min="7173" max="7423" width="9.140625" style="260"/>
    <col min="7424" max="7424" width="5.7109375" style="260" customWidth="1"/>
    <col min="7425" max="7425" width="97.140625" style="260" customWidth="1"/>
    <col min="7426" max="7428" width="10.7109375" style="260" customWidth="1"/>
    <col min="7429" max="7679" width="9.140625" style="260"/>
    <col min="7680" max="7680" width="5.7109375" style="260" customWidth="1"/>
    <col min="7681" max="7681" width="97.140625" style="260" customWidth="1"/>
    <col min="7682" max="7684" width="10.7109375" style="260" customWidth="1"/>
    <col min="7685" max="7935" width="9.140625" style="260"/>
    <col min="7936" max="7936" width="5.7109375" style="260" customWidth="1"/>
    <col min="7937" max="7937" width="97.140625" style="260" customWidth="1"/>
    <col min="7938" max="7940" width="10.7109375" style="260" customWidth="1"/>
    <col min="7941" max="8191" width="9.140625" style="260"/>
    <col min="8192" max="8192" width="5.7109375" style="260" customWidth="1"/>
    <col min="8193" max="8193" width="97.140625" style="260" customWidth="1"/>
    <col min="8194" max="8196" width="10.7109375" style="260" customWidth="1"/>
    <col min="8197" max="8447" width="9.140625" style="260"/>
    <col min="8448" max="8448" width="5.7109375" style="260" customWidth="1"/>
    <col min="8449" max="8449" width="97.140625" style="260" customWidth="1"/>
    <col min="8450" max="8452" width="10.7109375" style="260" customWidth="1"/>
    <col min="8453" max="8703" width="9.140625" style="260"/>
    <col min="8704" max="8704" width="5.7109375" style="260" customWidth="1"/>
    <col min="8705" max="8705" width="97.140625" style="260" customWidth="1"/>
    <col min="8706" max="8708" width="10.7109375" style="260" customWidth="1"/>
    <col min="8709" max="8959" width="9.140625" style="260"/>
    <col min="8960" max="8960" width="5.7109375" style="260" customWidth="1"/>
    <col min="8961" max="8961" width="97.140625" style="260" customWidth="1"/>
    <col min="8962" max="8964" width="10.7109375" style="260" customWidth="1"/>
    <col min="8965" max="9215" width="9.140625" style="260"/>
    <col min="9216" max="9216" width="5.7109375" style="260" customWidth="1"/>
    <col min="9217" max="9217" width="97.140625" style="260" customWidth="1"/>
    <col min="9218" max="9220" width="10.7109375" style="260" customWidth="1"/>
    <col min="9221" max="9471" width="9.140625" style="260"/>
    <col min="9472" max="9472" width="5.7109375" style="260" customWidth="1"/>
    <col min="9473" max="9473" width="97.140625" style="260" customWidth="1"/>
    <col min="9474" max="9476" width="10.7109375" style="260" customWidth="1"/>
    <col min="9477" max="9727" width="9.140625" style="260"/>
    <col min="9728" max="9728" width="5.7109375" style="260" customWidth="1"/>
    <col min="9729" max="9729" width="97.140625" style="260" customWidth="1"/>
    <col min="9730" max="9732" width="10.7109375" style="260" customWidth="1"/>
    <col min="9733" max="9983" width="9.140625" style="260"/>
    <col min="9984" max="9984" width="5.7109375" style="260" customWidth="1"/>
    <col min="9985" max="9985" width="97.140625" style="260" customWidth="1"/>
    <col min="9986" max="9988" width="10.7109375" style="260" customWidth="1"/>
    <col min="9989" max="10239" width="9.140625" style="260"/>
    <col min="10240" max="10240" width="5.7109375" style="260" customWidth="1"/>
    <col min="10241" max="10241" width="97.140625" style="260" customWidth="1"/>
    <col min="10242" max="10244" width="10.7109375" style="260" customWidth="1"/>
    <col min="10245" max="10495" width="9.140625" style="260"/>
    <col min="10496" max="10496" width="5.7109375" style="260" customWidth="1"/>
    <col min="10497" max="10497" width="97.140625" style="260" customWidth="1"/>
    <col min="10498" max="10500" width="10.7109375" style="260" customWidth="1"/>
    <col min="10501" max="10751" width="9.140625" style="260"/>
    <col min="10752" max="10752" width="5.7109375" style="260" customWidth="1"/>
    <col min="10753" max="10753" width="97.140625" style="260" customWidth="1"/>
    <col min="10754" max="10756" width="10.7109375" style="260" customWidth="1"/>
    <col min="10757" max="11007" width="9.140625" style="260"/>
    <col min="11008" max="11008" width="5.7109375" style="260" customWidth="1"/>
    <col min="11009" max="11009" width="97.140625" style="260" customWidth="1"/>
    <col min="11010" max="11012" width="10.7109375" style="260" customWidth="1"/>
    <col min="11013" max="11263" width="9.140625" style="260"/>
    <col min="11264" max="11264" width="5.7109375" style="260" customWidth="1"/>
    <col min="11265" max="11265" width="97.140625" style="260" customWidth="1"/>
    <col min="11266" max="11268" width="10.7109375" style="260" customWidth="1"/>
    <col min="11269" max="11519" width="9.140625" style="260"/>
    <col min="11520" max="11520" width="5.7109375" style="260" customWidth="1"/>
    <col min="11521" max="11521" width="97.140625" style="260" customWidth="1"/>
    <col min="11522" max="11524" width="10.7109375" style="260" customWidth="1"/>
    <col min="11525" max="11775" width="9.140625" style="260"/>
    <col min="11776" max="11776" width="5.7109375" style="260" customWidth="1"/>
    <col min="11777" max="11777" width="97.140625" style="260" customWidth="1"/>
    <col min="11778" max="11780" width="10.7109375" style="260" customWidth="1"/>
    <col min="11781" max="12031" width="9.140625" style="260"/>
    <col min="12032" max="12032" width="5.7109375" style="260" customWidth="1"/>
    <col min="12033" max="12033" width="97.140625" style="260" customWidth="1"/>
    <col min="12034" max="12036" width="10.7109375" style="260" customWidth="1"/>
    <col min="12037" max="12287" width="9.140625" style="260"/>
    <col min="12288" max="12288" width="5.7109375" style="260" customWidth="1"/>
    <col min="12289" max="12289" width="97.140625" style="260" customWidth="1"/>
    <col min="12290" max="12292" width="10.7109375" style="260" customWidth="1"/>
    <col min="12293" max="12543" width="9.140625" style="260"/>
    <col min="12544" max="12544" width="5.7109375" style="260" customWidth="1"/>
    <col min="12545" max="12545" width="97.140625" style="260" customWidth="1"/>
    <col min="12546" max="12548" width="10.7109375" style="260" customWidth="1"/>
    <col min="12549" max="12799" width="9.140625" style="260"/>
    <col min="12800" max="12800" width="5.7109375" style="260" customWidth="1"/>
    <col min="12801" max="12801" width="97.140625" style="260" customWidth="1"/>
    <col min="12802" max="12804" width="10.7109375" style="260" customWidth="1"/>
    <col min="12805" max="13055" width="9.140625" style="260"/>
    <col min="13056" max="13056" width="5.7109375" style="260" customWidth="1"/>
    <col min="13057" max="13057" width="97.140625" style="260" customWidth="1"/>
    <col min="13058" max="13060" width="10.7109375" style="260" customWidth="1"/>
    <col min="13061" max="13311" width="9.140625" style="260"/>
    <col min="13312" max="13312" width="5.7109375" style="260" customWidth="1"/>
    <col min="13313" max="13313" width="97.140625" style="260" customWidth="1"/>
    <col min="13314" max="13316" width="10.7109375" style="260" customWidth="1"/>
    <col min="13317" max="13567" width="9.140625" style="260"/>
    <col min="13568" max="13568" width="5.7109375" style="260" customWidth="1"/>
    <col min="13569" max="13569" width="97.140625" style="260" customWidth="1"/>
    <col min="13570" max="13572" width="10.7109375" style="260" customWidth="1"/>
    <col min="13573" max="13823" width="9.140625" style="260"/>
    <col min="13824" max="13824" width="5.7109375" style="260" customWidth="1"/>
    <col min="13825" max="13825" width="97.140625" style="260" customWidth="1"/>
    <col min="13826" max="13828" width="10.7109375" style="260" customWidth="1"/>
    <col min="13829" max="14079" width="9.140625" style="260"/>
    <col min="14080" max="14080" width="5.7109375" style="260" customWidth="1"/>
    <col min="14081" max="14081" width="97.140625" style="260" customWidth="1"/>
    <col min="14082" max="14084" width="10.7109375" style="260" customWidth="1"/>
    <col min="14085" max="14335" width="9.140625" style="260"/>
    <col min="14336" max="14336" width="5.7109375" style="260" customWidth="1"/>
    <col min="14337" max="14337" width="97.140625" style="260" customWidth="1"/>
    <col min="14338" max="14340" width="10.7109375" style="260" customWidth="1"/>
    <col min="14341" max="14591" width="9.140625" style="260"/>
    <col min="14592" max="14592" width="5.7109375" style="260" customWidth="1"/>
    <col min="14593" max="14593" width="97.140625" style="260" customWidth="1"/>
    <col min="14594" max="14596" width="10.7109375" style="260" customWidth="1"/>
    <col min="14597" max="14847" width="9.140625" style="260"/>
    <col min="14848" max="14848" width="5.7109375" style="260" customWidth="1"/>
    <col min="14849" max="14849" width="97.140625" style="260" customWidth="1"/>
    <col min="14850" max="14852" width="10.7109375" style="260" customWidth="1"/>
    <col min="14853" max="15103" width="9.140625" style="260"/>
    <col min="15104" max="15104" width="5.7109375" style="260" customWidth="1"/>
    <col min="15105" max="15105" width="97.140625" style="260" customWidth="1"/>
    <col min="15106" max="15108" width="10.7109375" style="260" customWidth="1"/>
    <col min="15109" max="15359" width="9.140625" style="260"/>
    <col min="15360" max="15360" width="5.7109375" style="260" customWidth="1"/>
    <col min="15361" max="15361" width="97.140625" style="260" customWidth="1"/>
    <col min="15362" max="15364" width="10.7109375" style="260" customWidth="1"/>
    <col min="15365" max="15615" width="9.140625" style="260"/>
    <col min="15616" max="15616" width="5.7109375" style="260" customWidth="1"/>
    <col min="15617" max="15617" width="97.140625" style="260" customWidth="1"/>
    <col min="15618" max="15620" width="10.7109375" style="260" customWidth="1"/>
    <col min="15621" max="15871" width="9.140625" style="260"/>
    <col min="15872" max="15872" width="5.7109375" style="260" customWidth="1"/>
    <col min="15873" max="15873" width="97.140625" style="260" customWidth="1"/>
    <col min="15874" max="15876" width="10.7109375" style="260" customWidth="1"/>
    <col min="15877" max="16127" width="9.140625" style="260"/>
    <col min="16128" max="16128" width="5.7109375" style="260" customWidth="1"/>
    <col min="16129" max="16129" width="97.140625" style="260" customWidth="1"/>
    <col min="16130" max="16132" width="10.7109375" style="260" customWidth="1"/>
    <col min="16133" max="16384" width="9.140625" style="260"/>
  </cols>
  <sheetData>
    <row r="1" spans="1:6" s="256" customFormat="1" x14ac:dyDescent="0.2">
      <c r="A1" s="509" t="str">
        <f>IF(ISBLANK('Contact Info &amp; Revenues'!B3),"",'Contact Info &amp; Revenues'!B3)</f>
        <v/>
      </c>
      <c r="B1" s="509"/>
      <c r="C1" s="509"/>
      <c r="D1" s="509"/>
    </row>
    <row r="2" spans="1:6" s="256" customFormat="1" x14ac:dyDescent="0.2">
      <c r="A2" s="257"/>
      <c r="B2" s="258"/>
      <c r="C2" s="258"/>
      <c r="D2" s="258"/>
    </row>
    <row r="3" spans="1:6" s="256" customFormat="1" ht="14.25" x14ac:dyDescent="0.2">
      <c r="A3" s="576" t="s">
        <v>301</v>
      </c>
      <c r="B3" s="576"/>
      <c r="C3" s="576"/>
      <c r="D3" s="576"/>
    </row>
    <row r="4" spans="1:6" ht="15.75" thickBot="1" x14ac:dyDescent="0.25"/>
    <row r="5" spans="1:6" s="267" customFormat="1" ht="15.75" thickBot="1" x14ac:dyDescent="0.25">
      <c r="A5" s="261" t="s">
        <v>102</v>
      </c>
      <c r="B5" s="262" t="s">
        <v>201</v>
      </c>
      <c r="C5" s="320" t="s">
        <v>202</v>
      </c>
      <c r="D5" s="321" t="s">
        <v>264</v>
      </c>
      <c r="F5" s="260"/>
    </row>
    <row r="6" spans="1:6" s="267" customFormat="1" x14ac:dyDescent="0.2">
      <c r="A6" s="282"/>
      <c r="B6" s="322" t="s">
        <v>302</v>
      </c>
      <c r="C6" s="284"/>
      <c r="D6" s="323"/>
    </row>
    <row r="7" spans="1:6" s="267" customFormat="1" x14ac:dyDescent="0.2">
      <c r="A7" s="274">
        <v>1</v>
      </c>
      <c r="B7" s="275" t="s">
        <v>303</v>
      </c>
      <c r="C7" s="279">
        <v>80</v>
      </c>
      <c r="D7" s="324"/>
    </row>
    <row r="8" spans="1:6" s="267" customFormat="1" x14ac:dyDescent="0.2">
      <c r="A8" s="274">
        <f>+A7+1</f>
        <v>2</v>
      </c>
      <c r="B8" s="275" t="s">
        <v>304</v>
      </c>
      <c r="C8" s="325">
        <v>0.1</v>
      </c>
      <c r="D8" s="326"/>
    </row>
    <row r="9" spans="1:6" s="267" customFormat="1" x14ac:dyDescent="0.2">
      <c r="A9" s="274">
        <f t="shared" ref="A9:A11" si="0">+A8+1</f>
        <v>3</v>
      </c>
      <c r="B9" s="275" t="s">
        <v>305</v>
      </c>
      <c r="C9" s="325">
        <v>0.3</v>
      </c>
      <c r="D9" s="326"/>
    </row>
    <row r="10" spans="1:6" s="267" customFormat="1" x14ac:dyDescent="0.2">
      <c r="A10" s="327">
        <f t="shared" si="0"/>
        <v>4</v>
      </c>
      <c r="B10" s="275" t="s">
        <v>306</v>
      </c>
      <c r="C10" s="328">
        <v>0.4</v>
      </c>
      <c r="D10" s="329"/>
    </row>
    <row r="11" spans="1:6" s="267" customFormat="1" x14ac:dyDescent="0.2">
      <c r="A11" s="327">
        <f t="shared" si="0"/>
        <v>5</v>
      </c>
      <c r="B11" s="330" t="s">
        <v>307</v>
      </c>
      <c r="C11" s="328">
        <v>0.2</v>
      </c>
      <c r="D11" s="329"/>
    </row>
    <row r="12" spans="1:6" s="169" customFormat="1" x14ac:dyDescent="0.2">
      <c r="A12" s="282"/>
      <c r="B12" s="283" t="s">
        <v>299</v>
      </c>
      <c r="C12" s="284"/>
      <c r="D12" s="323"/>
    </row>
    <row r="13" spans="1:6" s="169" customFormat="1" x14ac:dyDescent="0.2">
      <c r="A13" s="274">
        <f>+A11+1</f>
        <v>6</v>
      </c>
      <c r="B13" s="288" t="s">
        <v>251</v>
      </c>
      <c r="C13" s="289">
        <v>36</v>
      </c>
      <c r="D13" s="315"/>
    </row>
    <row r="14" spans="1:6" s="169" customFormat="1" x14ac:dyDescent="0.2">
      <c r="A14" s="274">
        <f t="shared" ref="A14:A25" si="1">+A13+1</f>
        <v>7</v>
      </c>
      <c r="B14" s="292" t="s">
        <v>308</v>
      </c>
      <c r="C14" s="293">
        <v>32.5</v>
      </c>
      <c r="D14" s="315"/>
    </row>
    <row r="15" spans="1:6" s="169" customFormat="1" x14ac:dyDescent="0.2">
      <c r="A15" s="274">
        <f t="shared" si="1"/>
        <v>8</v>
      </c>
      <c r="B15" s="292" t="s">
        <v>290</v>
      </c>
      <c r="C15" s="293">
        <v>0</v>
      </c>
      <c r="D15" s="315"/>
    </row>
    <row r="16" spans="1:6" s="169" customFormat="1" x14ac:dyDescent="0.2">
      <c r="A16" s="274">
        <f t="shared" si="1"/>
        <v>9</v>
      </c>
      <c r="B16" s="292" t="s">
        <v>291</v>
      </c>
      <c r="C16" s="293">
        <v>0.25</v>
      </c>
      <c r="D16" s="315"/>
    </row>
    <row r="17" spans="1:4" s="169" customFormat="1" x14ac:dyDescent="0.2">
      <c r="A17" s="274">
        <f t="shared" si="1"/>
        <v>10</v>
      </c>
      <c r="B17" s="292" t="s">
        <v>292</v>
      </c>
      <c r="C17" s="293">
        <v>0</v>
      </c>
      <c r="D17" s="315"/>
    </row>
    <row r="18" spans="1:4" s="169" customFormat="1" x14ac:dyDescent="0.2">
      <c r="A18" s="274">
        <f t="shared" si="1"/>
        <v>11</v>
      </c>
      <c r="B18" s="292" t="s">
        <v>258</v>
      </c>
      <c r="C18" s="293">
        <v>0.5</v>
      </c>
      <c r="D18" s="315"/>
    </row>
    <row r="19" spans="1:4" s="169" customFormat="1" x14ac:dyDescent="0.2">
      <c r="A19" s="274">
        <f t="shared" si="1"/>
        <v>12</v>
      </c>
      <c r="B19" s="292" t="s">
        <v>259</v>
      </c>
      <c r="C19" s="293">
        <v>0.25</v>
      </c>
      <c r="D19" s="315"/>
    </row>
    <row r="20" spans="1:4" s="169" customFormat="1" x14ac:dyDescent="0.2">
      <c r="A20" s="274">
        <f t="shared" si="1"/>
        <v>13</v>
      </c>
      <c r="B20" s="294" t="s">
        <v>260</v>
      </c>
      <c r="C20" s="293">
        <v>0.5</v>
      </c>
      <c r="D20" s="315"/>
    </row>
    <row r="21" spans="1:4" s="169" customFormat="1" x14ac:dyDescent="0.2">
      <c r="A21" s="274">
        <f t="shared" si="1"/>
        <v>14</v>
      </c>
      <c r="B21" s="292" t="s">
        <v>309</v>
      </c>
      <c r="C21" s="293">
        <v>2</v>
      </c>
      <c r="D21" s="315"/>
    </row>
    <row r="22" spans="1:4" s="169" customFormat="1" x14ac:dyDescent="0.2">
      <c r="A22" s="274">
        <f t="shared" si="1"/>
        <v>15</v>
      </c>
      <c r="B22" s="295" t="s">
        <v>261</v>
      </c>
      <c r="C22" s="293">
        <v>0</v>
      </c>
      <c r="D22" s="315"/>
    </row>
    <row r="23" spans="1:4" s="169" customFormat="1" x14ac:dyDescent="0.2">
      <c r="A23" s="274">
        <f t="shared" si="1"/>
        <v>16</v>
      </c>
      <c r="B23" s="295" t="s">
        <v>261</v>
      </c>
      <c r="C23" s="293">
        <v>0</v>
      </c>
      <c r="D23" s="315"/>
    </row>
    <row r="24" spans="1:4" s="169" customFormat="1" x14ac:dyDescent="0.2">
      <c r="A24" s="274">
        <f t="shared" si="1"/>
        <v>17</v>
      </c>
      <c r="B24" s="295" t="s">
        <v>261</v>
      </c>
      <c r="C24" s="293">
        <v>0</v>
      </c>
      <c r="D24" s="315"/>
    </row>
    <row r="25" spans="1:4" s="169" customFormat="1" ht="15.75" thickBot="1" x14ac:dyDescent="0.25">
      <c r="A25" s="299">
        <f t="shared" si="1"/>
        <v>18</v>
      </c>
      <c r="B25" s="331" t="str">
        <f>CONCATENATE("Has all time been allocated? (Total hours from Line ",A13," should equal sum of Lines ",A14," - ",A24,")")</f>
        <v>Has all time been allocated? (Total hours from Line 6 should equal sum of Lines 7 - 17)</v>
      </c>
      <c r="C25" s="332" t="str">
        <f>IF(C13=SUM(C14:C24),"Yes","No")</f>
        <v>Yes</v>
      </c>
      <c r="D25" s="333" t="str">
        <f>IF(D13=SUM(D14:D24),"Yes","No")</f>
        <v>Yes</v>
      </c>
    </row>
  </sheetData>
  <sheetProtection password="C77D" sheet="1" objects="1" scenarios="1" selectLockedCells="1"/>
  <mergeCells count="2">
    <mergeCell ref="A1:D1"/>
    <mergeCell ref="A3:D3"/>
  </mergeCells>
  <dataValidations count="1">
    <dataValidation allowBlank="1" showErrorMessage="1" prompt="Enter a job category that is considered to be a Behavioral Health Professional._x000a_" sqref="B65529:B65533 IW65529:IW65533 SS65529:SS65533 ACO65529:ACO65533 AMK65529:AMK65533 AWG65529:AWG65533 BGC65529:BGC65533 BPY65529:BPY65533 BZU65529:BZU65533 CJQ65529:CJQ65533 CTM65529:CTM65533 DDI65529:DDI65533 DNE65529:DNE65533 DXA65529:DXA65533 EGW65529:EGW65533 EQS65529:EQS65533 FAO65529:FAO65533 FKK65529:FKK65533 FUG65529:FUG65533 GEC65529:GEC65533 GNY65529:GNY65533 GXU65529:GXU65533 HHQ65529:HHQ65533 HRM65529:HRM65533 IBI65529:IBI65533 ILE65529:ILE65533 IVA65529:IVA65533 JEW65529:JEW65533 JOS65529:JOS65533 JYO65529:JYO65533 KIK65529:KIK65533 KSG65529:KSG65533 LCC65529:LCC65533 LLY65529:LLY65533 LVU65529:LVU65533 MFQ65529:MFQ65533 MPM65529:MPM65533 MZI65529:MZI65533 NJE65529:NJE65533 NTA65529:NTA65533 OCW65529:OCW65533 OMS65529:OMS65533 OWO65529:OWO65533 PGK65529:PGK65533 PQG65529:PQG65533 QAC65529:QAC65533 QJY65529:QJY65533 QTU65529:QTU65533 RDQ65529:RDQ65533 RNM65529:RNM65533 RXI65529:RXI65533 SHE65529:SHE65533 SRA65529:SRA65533 TAW65529:TAW65533 TKS65529:TKS65533 TUO65529:TUO65533 UEK65529:UEK65533 UOG65529:UOG65533 UYC65529:UYC65533 VHY65529:VHY65533 VRU65529:VRU65533 WBQ65529:WBQ65533 WLM65529:WLM65533 WVI65529:WVI65533 B131065:B131069 IW131065:IW131069 SS131065:SS131069 ACO131065:ACO131069 AMK131065:AMK131069 AWG131065:AWG131069 BGC131065:BGC131069 BPY131065:BPY131069 BZU131065:BZU131069 CJQ131065:CJQ131069 CTM131065:CTM131069 DDI131065:DDI131069 DNE131065:DNE131069 DXA131065:DXA131069 EGW131065:EGW131069 EQS131065:EQS131069 FAO131065:FAO131069 FKK131065:FKK131069 FUG131065:FUG131069 GEC131065:GEC131069 GNY131065:GNY131069 GXU131065:GXU131069 HHQ131065:HHQ131069 HRM131065:HRM131069 IBI131065:IBI131069 ILE131065:ILE131069 IVA131065:IVA131069 JEW131065:JEW131069 JOS131065:JOS131069 JYO131065:JYO131069 KIK131065:KIK131069 KSG131065:KSG131069 LCC131065:LCC131069 LLY131065:LLY131069 LVU131065:LVU131069 MFQ131065:MFQ131069 MPM131065:MPM131069 MZI131065:MZI131069 NJE131065:NJE131069 NTA131065:NTA131069 OCW131065:OCW131069 OMS131065:OMS131069 OWO131065:OWO131069 PGK131065:PGK131069 PQG131065:PQG131069 QAC131065:QAC131069 QJY131065:QJY131069 QTU131065:QTU131069 RDQ131065:RDQ131069 RNM131065:RNM131069 RXI131065:RXI131069 SHE131065:SHE131069 SRA131065:SRA131069 TAW131065:TAW131069 TKS131065:TKS131069 TUO131065:TUO131069 UEK131065:UEK131069 UOG131065:UOG131069 UYC131065:UYC131069 VHY131065:VHY131069 VRU131065:VRU131069 WBQ131065:WBQ131069 WLM131065:WLM131069 WVI131065:WVI131069 B196601:B196605 IW196601:IW196605 SS196601:SS196605 ACO196601:ACO196605 AMK196601:AMK196605 AWG196601:AWG196605 BGC196601:BGC196605 BPY196601:BPY196605 BZU196601:BZU196605 CJQ196601:CJQ196605 CTM196601:CTM196605 DDI196601:DDI196605 DNE196601:DNE196605 DXA196601:DXA196605 EGW196601:EGW196605 EQS196601:EQS196605 FAO196601:FAO196605 FKK196601:FKK196605 FUG196601:FUG196605 GEC196601:GEC196605 GNY196601:GNY196605 GXU196601:GXU196605 HHQ196601:HHQ196605 HRM196601:HRM196605 IBI196601:IBI196605 ILE196601:ILE196605 IVA196601:IVA196605 JEW196601:JEW196605 JOS196601:JOS196605 JYO196601:JYO196605 KIK196601:KIK196605 KSG196601:KSG196605 LCC196601:LCC196605 LLY196601:LLY196605 LVU196601:LVU196605 MFQ196601:MFQ196605 MPM196601:MPM196605 MZI196601:MZI196605 NJE196601:NJE196605 NTA196601:NTA196605 OCW196601:OCW196605 OMS196601:OMS196605 OWO196601:OWO196605 PGK196601:PGK196605 PQG196601:PQG196605 QAC196601:QAC196605 QJY196601:QJY196605 QTU196601:QTU196605 RDQ196601:RDQ196605 RNM196601:RNM196605 RXI196601:RXI196605 SHE196601:SHE196605 SRA196601:SRA196605 TAW196601:TAW196605 TKS196601:TKS196605 TUO196601:TUO196605 UEK196601:UEK196605 UOG196601:UOG196605 UYC196601:UYC196605 VHY196601:VHY196605 VRU196601:VRU196605 WBQ196601:WBQ196605 WLM196601:WLM196605 WVI196601:WVI196605 B262137:B262141 IW262137:IW262141 SS262137:SS262141 ACO262137:ACO262141 AMK262137:AMK262141 AWG262137:AWG262141 BGC262137:BGC262141 BPY262137:BPY262141 BZU262137:BZU262141 CJQ262137:CJQ262141 CTM262137:CTM262141 DDI262137:DDI262141 DNE262137:DNE262141 DXA262137:DXA262141 EGW262137:EGW262141 EQS262137:EQS262141 FAO262137:FAO262141 FKK262137:FKK262141 FUG262137:FUG262141 GEC262137:GEC262141 GNY262137:GNY262141 GXU262137:GXU262141 HHQ262137:HHQ262141 HRM262137:HRM262141 IBI262137:IBI262141 ILE262137:ILE262141 IVA262137:IVA262141 JEW262137:JEW262141 JOS262137:JOS262141 JYO262137:JYO262141 KIK262137:KIK262141 KSG262137:KSG262141 LCC262137:LCC262141 LLY262137:LLY262141 LVU262137:LVU262141 MFQ262137:MFQ262141 MPM262137:MPM262141 MZI262137:MZI262141 NJE262137:NJE262141 NTA262137:NTA262141 OCW262137:OCW262141 OMS262137:OMS262141 OWO262137:OWO262141 PGK262137:PGK262141 PQG262137:PQG262141 QAC262137:QAC262141 QJY262137:QJY262141 QTU262137:QTU262141 RDQ262137:RDQ262141 RNM262137:RNM262141 RXI262137:RXI262141 SHE262137:SHE262141 SRA262137:SRA262141 TAW262137:TAW262141 TKS262137:TKS262141 TUO262137:TUO262141 UEK262137:UEK262141 UOG262137:UOG262141 UYC262137:UYC262141 VHY262137:VHY262141 VRU262137:VRU262141 WBQ262137:WBQ262141 WLM262137:WLM262141 WVI262137:WVI262141 B327673:B327677 IW327673:IW327677 SS327673:SS327677 ACO327673:ACO327677 AMK327673:AMK327677 AWG327673:AWG327677 BGC327673:BGC327677 BPY327673:BPY327677 BZU327673:BZU327677 CJQ327673:CJQ327677 CTM327673:CTM327677 DDI327673:DDI327677 DNE327673:DNE327677 DXA327673:DXA327677 EGW327673:EGW327677 EQS327673:EQS327677 FAO327673:FAO327677 FKK327673:FKK327677 FUG327673:FUG327677 GEC327673:GEC327677 GNY327673:GNY327677 GXU327673:GXU327677 HHQ327673:HHQ327677 HRM327673:HRM327677 IBI327673:IBI327677 ILE327673:ILE327677 IVA327673:IVA327677 JEW327673:JEW327677 JOS327673:JOS327677 JYO327673:JYO327677 KIK327673:KIK327677 KSG327673:KSG327677 LCC327673:LCC327677 LLY327673:LLY327677 LVU327673:LVU327677 MFQ327673:MFQ327677 MPM327673:MPM327677 MZI327673:MZI327677 NJE327673:NJE327677 NTA327673:NTA327677 OCW327673:OCW327677 OMS327673:OMS327677 OWO327673:OWO327677 PGK327673:PGK327677 PQG327673:PQG327677 QAC327673:QAC327677 QJY327673:QJY327677 QTU327673:QTU327677 RDQ327673:RDQ327677 RNM327673:RNM327677 RXI327673:RXI327677 SHE327673:SHE327677 SRA327673:SRA327677 TAW327673:TAW327677 TKS327673:TKS327677 TUO327673:TUO327677 UEK327673:UEK327677 UOG327673:UOG327677 UYC327673:UYC327677 VHY327673:VHY327677 VRU327673:VRU327677 WBQ327673:WBQ327677 WLM327673:WLM327677 WVI327673:WVI327677 B393209:B393213 IW393209:IW393213 SS393209:SS393213 ACO393209:ACO393213 AMK393209:AMK393213 AWG393209:AWG393213 BGC393209:BGC393213 BPY393209:BPY393213 BZU393209:BZU393213 CJQ393209:CJQ393213 CTM393209:CTM393213 DDI393209:DDI393213 DNE393209:DNE393213 DXA393209:DXA393213 EGW393209:EGW393213 EQS393209:EQS393213 FAO393209:FAO393213 FKK393209:FKK393213 FUG393209:FUG393213 GEC393209:GEC393213 GNY393209:GNY393213 GXU393209:GXU393213 HHQ393209:HHQ393213 HRM393209:HRM393213 IBI393209:IBI393213 ILE393209:ILE393213 IVA393209:IVA393213 JEW393209:JEW393213 JOS393209:JOS393213 JYO393209:JYO393213 KIK393209:KIK393213 KSG393209:KSG393213 LCC393209:LCC393213 LLY393209:LLY393213 LVU393209:LVU393213 MFQ393209:MFQ393213 MPM393209:MPM393213 MZI393209:MZI393213 NJE393209:NJE393213 NTA393209:NTA393213 OCW393209:OCW393213 OMS393209:OMS393213 OWO393209:OWO393213 PGK393209:PGK393213 PQG393209:PQG393213 QAC393209:QAC393213 QJY393209:QJY393213 QTU393209:QTU393213 RDQ393209:RDQ393213 RNM393209:RNM393213 RXI393209:RXI393213 SHE393209:SHE393213 SRA393209:SRA393213 TAW393209:TAW393213 TKS393209:TKS393213 TUO393209:TUO393213 UEK393209:UEK393213 UOG393209:UOG393213 UYC393209:UYC393213 VHY393209:VHY393213 VRU393209:VRU393213 WBQ393209:WBQ393213 WLM393209:WLM393213 WVI393209:WVI393213 B458745:B458749 IW458745:IW458749 SS458745:SS458749 ACO458745:ACO458749 AMK458745:AMK458749 AWG458745:AWG458749 BGC458745:BGC458749 BPY458745:BPY458749 BZU458745:BZU458749 CJQ458745:CJQ458749 CTM458745:CTM458749 DDI458745:DDI458749 DNE458745:DNE458749 DXA458745:DXA458749 EGW458745:EGW458749 EQS458745:EQS458749 FAO458745:FAO458749 FKK458745:FKK458749 FUG458745:FUG458749 GEC458745:GEC458749 GNY458745:GNY458749 GXU458745:GXU458749 HHQ458745:HHQ458749 HRM458745:HRM458749 IBI458745:IBI458749 ILE458745:ILE458749 IVA458745:IVA458749 JEW458745:JEW458749 JOS458745:JOS458749 JYO458745:JYO458749 KIK458745:KIK458749 KSG458745:KSG458749 LCC458745:LCC458749 LLY458745:LLY458749 LVU458745:LVU458749 MFQ458745:MFQ458749 MPM458745:MPM458749 MZI458745:MZI458749 NJE458745:NJE458749 NTA458745:NTA458749 OCW458745:OCW458749 OMS458745:OMS458749 OWO458745:OWO458749 PGK458745:PGK458749 PQG458745:PQG458749 QAC458745:QAC458749 QJY458745:QJY458749 QTU458745:QTU458749 RDQ458745:RDQ458749 RNM458745:RNM458749 RXI458745:RXI458749 SHE458745:SHE458749 SRA458745:SRA458749 TAW458745:TAW458749 TKS458745:TKS458749 TUO458745:TUO458749 UEK458745:UEK458749 UOG458745:UOG458749 UYC458745:UYC458749 VHY458745:VHY458749 VRU458745:VRU458749 WBQ458745:WBQ458749 WLM458745:WLM458749 WVI458745:WVI458749 B524281:B524285 IW524281:IW524285 SS524281:SS524285 ACO524281:ACO524285 AMK524281:AMK524285 AWG524281:AWG524285 BGC524281:BGC524285 BPY524281:BPY524285 BZU524281:BZU524285 CJQ524281:CJQ524285 CTM524281:CTM524285 DDI524281:DDI524285 DNE524281:DNE524285 DXA524281:DXA524285 EGW524281:EGW524285 EQS524281:EQS524285 FAO524281:FAO524285 FKK524281:FKK524285 FUG524281:FUG524285 GEC524281:GEC524285 GNY524281:GNY524285 GXU524281:GXU524285 HHQ524281:HHQ524285 HRM524281:HRM524285 IBI524281:IBI524285 ILE524281:ILE524285 IVA524281:IVA524285 JEW524281:JEW524285 JOS524281:JOS524285 JYO524281:JYO524285 KIK524281:KIK524285 KSG524281:KSG524285 LCC524281:LCC524285 LLY524281:LLY524285 LVU524281:LVU524285 MFQ524281:MFQ524285 MPM524281:MPM524285 MZI524281:MZI524285 NJE524281:NJE524285 NTA524281:NTA524285 OCW524281:OCW524285 OMS524281:OMS524285 OWO524281:OWO524285 PGK524281:PGK524285 PQG524281:PQG524285 QAC524281:QAC524285 QJY524281:QJY524285 QTU524281:QTU524285 RDQ524281:RDQ524285 RNM524281:RNM524285 RXI524281:RXI524285 SHE524281:SHE524285 SRA524281:SRA524285 TAW524281:TAW524285 TKS524281:TKS524285 TUO524281:TUO524285 UEK524281:UEK524285 UOG524281:UOG524285 UYC524281:UYC524285 VHY524281:VHY524285 VRU524281:VRU524285 WBQ524281:WBQ524285 WLM524281:WLM524285 WVI524281:WVI524285 B589817:B589821 IW589817:IW589821 SS589817:SS589821 ACO589817:ACO589821 AMK589817:AMK589821 AWG589817:AWG589821 BGC589817:BGC589821 BPY589817:BPY589821 BZU589817:BZU589821 CJQ589817:CJQ589821 CTM589817:CTM589821 DDI589817:DDI589821 DNE589817:DNE589821 DXA589817:DXA589821 EGW589817:EGW589821 EQS589817:EQS589821 FAO589817:FAO589821 FKK589817:FKK589821 FUG589817:FUG589821 GEC589817:GEC589821 GNY589817:GNY589821 GXU589817:GXU589821 HHQ589817:HHQ589821 HRM589817:HRM589821 IBI589817:IBI589821 ILE589817:ILE589821 IVA589817:IVA589821 JEW589817:JEW589821 JOS589817:JOS589821 JYO589817:JYO589821 KIK589817:KIK589821 KSG589817:KSG589821 LCC589817:LCC589821 LLY589817:LLY589821 LVU589817:LVU589821 MFQ589817:MFQ589821 MPM589817:MPM589821 MZI589817:MZI589821 NJE589817:NJE589821 NTA589817:NTA589821 OCW589817:OCW589821 OMS589817:OMS589821 OWO589817:OWO589821 PGK589817:PGK589821 PQG589817:PQG589821 QAC589817:QAC589821 QJY589817:QJY589821 QTU589817:QTU589821 RDQ589817:RDQ589821 RNM589817:RNM589821 RXI589817:RXI589821 SHE589817:SHE589821 SRA589817:SRA589821 TAW589817:TAW589821 TKS589817:TKS589821 TUO589817:TUO589821 UEK589817:UEK589821 UOG589817:UOG589821 UYC589817:UYC589821 VHY589817:VHY589821 VRU589817:VRU589821 WBQ589817:WBQ589821 WLM589817:WLM589821 WVI589817:WVI589821 B655353:B655357 IW655353:IW655357 SS655353:SS655357 ACO655353:ACO655357 AMK655353:AMK655357 AWG655353:AWG655357 BGC655353:BGC655357 BPY655353:BPY655357 BZU655353:BZU655357 CJQ655353:CJQ655357 CTM655353:CTM655357 DDI655353:DDI655357 DNE655353:DNE655357 DXA655353:DXA655357 EGW655353:EGW655357 EQS655353:EQS655357 FAO655353:FAO655357 FKK655353:FKK655357 FUG655353:FUG655357 GEC655353:GEC655357 GNY655353:GNY655357 GXU655353:GXU655357 HHQ655353:HHQ655357 HRM655353:HRM655357 IBI655353:IBI655357 ILE655353:ILE655357 IVA655353:IVA655357 JEW655353:JEW655357 JOS655353:JOS655357 JYO655353:JYO655357 KIK655353:KIK655357 KSG655353:KSG655357 LCC655353:LCC655357 LLY655353:LLY655357 LVU655353:LVU655357 MFQ655353:MFQ655357 MPM655353:MPM655357 MZI655353:MZI655357 NJE655353:NJE655357 NTA655353:NTA655357 OCW655353:OCW655357 OMS655353:OMS655357 OWO655353:OWO655357 PGK655353:PGK655357 PQG655353:PQG655357 QAC655353:QAC655357 QJY655353:QJY655357 QTU655353:QTU655357 RDQ655353:RDQ655357 RNM655353:RNM655357 RXI655353:RXI655357 SHE655353:SHE655357 SRA655353:SRA655357 TAW655353:TAW655357 TKS655353:TKS655357 TUO655353:TUO655357 UEK655353:UEK655357 UOG655353:UOG655357 UYC655353:UYC655357 VHY655353:VHY655357 VRU655353:VRU655357 WBQ655353:WBQ655357 WLM655353:WLM655357 WVI655353:WVI655357 B720889:B720893 IW720889:IW720893 SS720889:SS720893 ACO720889:ACO720893 AMK720889:AMK720893 AWG720889:AWG720893 BGC720889:BGC720893 BPY720889:BPY720893 BZU720889:BZU720893 CJQ720889:CJQ720893 CTM720889:CTM720893 DDI720889:DDI720893 DNE720889:DNE720893 DXA720889:DXA720893 EGW720889:EGW720893 EQS720889:EQS720893 FAO720889:FAO720893 FKK720889:FKK720893 FUG720889:FUG720893 GEC720889:GEC720893 GNY720889:GNY720893 GXU720889:GXU720893 HHQ720889:HHQ720893 HRM720889:HRM720893 IBI720889:IBI720893 ILE720889:ILE720893 IVA720889:IVA720893 JEW720889:JEW720893 JOS720889:JOS720893 JYO720889:JYO720893 KIK720889:KIK720893 KSG720889:KSG720893 LCC720889:LCC720893 LLY720889:LLY720893 LVU720889:LVU720893 MFQ720889:MFQ720893 MPM720889:MPM720893 MZI720889:MZI720893 NJE720889:NJE720893 NTA720889:NTA720893 OCW720889:OCW720893 OMS720889:OMS720893 OWO720889:OWO720893 PGK720889:PGK720893 PQG720889:PQG720893 QAC720889:QAC720893 QJY720889:QJY720893 QTU720889:QTU720893 RDQ720889:RDQ720893 RNM720889:RNM720893 RXI720889:RXI720893 SHE720889:SHE720893 SRA720889:SRA720893 TAW720889:TAW720893 TKS720889:TKS720893 TUO720889:TUO720893 UEK720889:UEK720893 UOG720889:UOG720893 UYC720889:UYC720893 VHY720889:VHY720893 VRU720889:VRU720893 WBQ720889:WBQ720893 WLM720889:WLM720893 WVI720889:WVI720893 B786425:B786429 IW786425:IW786429 SS786425:SS786429 ACO786425:ACO786429 AMK786425:AMK786429 AWG786425:AWG786429 BGC786425:BGC786429 BPY786425:BPY786429 BZU786425:BZU786429 CJQ786425:CJQ786429 CTM786425:CTM786429 DDI786425:DDI786429 DNE786425:DNE786429 DXA786425:DXA786429 EGW786425:EGW786429 EQS786425:EQS786429 FAO786425:FAO786429 FKK786425:FKK786429 FUG786425:FUG786429 GEC786425:GEC786429 GNY786425:GNY786429 GXU786425:GXU786429 HHQ786425:HHQ786429 HRM786425:HRM786429 IBI786425:IBI786429 ILE786425:ILE786429 IVA786425:IVA786429 JEW786425:JEW786429 JOS786425:JOS786429 JYO786425:JYO786429 KIK786425:KIK786429 KSG786425:KSG786429 LCC786425:LCC786429 LLY786425:LLY786429 LVU786425:LVU786429 MFQ786425:MFQ786429 MPM786425:MPM786429 MZI786425:MZI786429 NJE786425:NJE786429 NTA786425:NTA786429 OCW786425:OCW786429 OMS786425:OMS786429 OWO786425:OWO786429 PGK786425:PGK786429 PQG786425:PQG786429 QAC786425:QAC786429 QJY786425:QJY786429 QTU786425:QTU786429 RDQ786425:RDQ786429 RNM786425:RNM786429 RXI786425:RXI786429 SHE786425:SHE786429 SRA786425:SRA786429 TAW786425:TAW786429 TKS786425:TKS786429 TUO786425:TUO786429 UEK786425:UEK786429 UOG786425:UOG786429 UYC786425:UYC786429 VHY786425:VHY786429 VRU786425:VRU786429 WBQ786425:WBQ786429 WLM786425:WLM786429 WVI786425:WVI786429 B851961:B851965 IW851961:IW851965 SS851961:SS851965 ACO851961:ACO851965 AMK851961:AMK851965 AWG851961:AWG851965 BGC851961:BGC851965 BPY851961:BPY851965 BZU851961:BZU851965 CJQ851961:CJQ851965 CTM851961:CTM851965 DDI851961:DDI851965 DNE851961:DNE851965 DXA851961:DXA851965 EGW851961:EGW851965 EQS851961:EQS851965 FAO851961:FAO851965 FKK851961:FKK851965 FUG851961:FUG851965 GEC851961:GEC851965 GNY851961:GNY851965 GXU851961:GXU851965 HHQ851961:HHQ851965 HRM851961:HRM851965 IBI851961:IBI851965 ILE851961:ILE851965 IVA851961:IVA851965 JEW851961:JEW851965 JOS851961:JOS851965 JYO851961:JYO851965 KIK851961:KIK851965 KSG851961:KSG851965 LCC851961:LCC851965 LLY851961:LLY851965 LVU851961:LVU851965 MFQ851961:MFQ851965 MPM851961:MPM851965 MZI851961:MZI851965 NJE851961:NJE851965 NTA851961:NTA851965 OCW851961:OCW851965 OMS851961:OMS851965 OWO851961:OWO851965 PGK851961:PGK851965 PQG851961:PQG851965 QAC851961:QAC851965 QJY851961:QJY851965 QTU851961:QTU851965 RDQ851961:RDQ851965 RNM851961:RNM851965 RXI851961:RXI851965 SHE851961:SHE851965 SRA851961:SRA851965 TAW851961:TAW851965 TKS851961:TKS851965 TUO851961:TUO851965 UEK851961:UEK851965 UOG851961:UOG851965 UYC851961:UYC851965 VHY851961:VHY851965 VRU851961:VRU851965 WBQ851961:WBQ851965 WLM851961:WLM851965 WVI851961:WVI851965 B917497:B917501 IW917497:IW917501 SS917497:SS917501 ACO917497:ACO917501 AMK917497:AMK917501 AWG917497:AWG917501 BGC917497:BGC917501 BPY917497:BPY917501 BZU917497:BZU917501 CJQ917497:CJQ917501 CTM917497:CTM917501 DDI917497:DDI917501 DNE917497:DNE917501 DXA917497:DXA917501 EGW917497:EGW917501 EQS917497:EQS917501 FAO917497:FAO917501 FKK917497:FKK917501 FUG917497:FUG917501 GEC917497:GEC917501 GNY917497:GNY917501 GXU917497:GXU917501 HHQ917497:HHQ917501 HRM917497:HRM917501 IBI917497:IBI917501 ILE917497:ILE917501 IVA917497:IVA917501 JEW917497:JEW917501 JOS917497:JOS917501 JYO917497:JYO917501 KIK917497:KIK917501 KSG917497:KSG917501 LCC917497:LCC917501 LLY917497:LLY917501 LVU917497:LVU917501 MFQ917497:MFQ917501 MPM917497:MPM917501 MZI917497:MZI917501 NJE917497:NJE917501 NTA917497:NTA917501 OCW917497:OCW917501 OMS917497:OMS917501 OWO917497:OWO917501 PGK917497:PGK917501 PQG917497:PQG917501 QAC917497:QAC917501 QJY917497:QJY917501 QTU917497:QTU917501 RDQ917497:RDQ917501 RNM917497:RNM917501 RXI917497:RXI917501 SHE917497:SHE917501 SRA917497:SRA917501 TAW917497:TAW917501 TKS917497:TKS917501 TUO917497:TUO917501 UEK917497:UEK917501 UOG917497:UOG917501 UYC917497:UYC917501 VHY917497:VHY917501 VRU917497:VRU917501 WBQ917497:WBQ917501 WLM917497:WLM917501 WVI917497:WVI917501 B983033:B983037 IW983033:IW983037 SS983033:SS983037 ACO983033:ACO983037 AMK983033:AMK983037 AWG983033:AWG983037 BGC983033:BGC983037 BPY983033:BPY983037 BZU983033:BZU983037 CJQ983033:CJQ983037 CTM983033:CTM983037 DDI983033:DDI983037 DNE983033:DNE983037 DXA983033:DXA983037 EGW983033:EGW983037 EQS983033:EQS983037 FAO983033:FAO983037 FKK983033:FKK983037 FUG983033:FUG983037 GEC983033:GEC983037 GNY983033:GNY983037 GXU983033:GXU983037 HHQ983033:HHQ983037 HRM983033:HRM983037 IBI983033:IBI983037 ILE983033:ILE983037 IVA983033:IVA983037 JEW983033:JEW983037 JOS983033:JOS983037 JYO983033:JYO983037 KIK983033:KIK983037 KSG983033:KSG983037 LCC983033:LCC983037 LLY983033:LLY983037 LVU983033:LVU983037 MFQ983033:MFQ983037 MPM983033:MPM983037 MZI983033:MZI983037 NJE983033:NJE983037 NTA983033:NTA983037 OCW983033:OCW983037 OMS983033:OMS983037 OWO983033:OWO983037 PGK983033:PGK983037 PQG983033:PQG983037 QAC983033:QAC983037 QJY983033:QJY983037 QTU983033:QTU983037 RDQ983033:RDQ983037 RNM983033:RNM983037 RXI983033:RXI983037 SHE983033:SHE983037 SRA983033:SRA983037 TAW983033:TAW983037 TKS983033:TKS983037 TUO983033:TUO983037 UEK983033:UEK983037 UOG983033:UOG983037 UYC983033:UYC983037 VHY983033:VHY983037 VRU983033:VRU983037 WBQ983033:WBQ983037 WLM983033:WLM983037 WVI983033:WVI983037 B65535:B65542 IW65535:IW65542 SS65535:SS65542 ACO65535:ACO65542 AMK65535:AMK65542 AWG65535:AWG65542 BGC65535:BGC65542 BPY65535:BPY65542 BZU65535:BZU65542 CJQ65535:CJQ65542 CTM65535:CTM65542 DDI65535:DDI65542 DNE65535:DNE65542 DXA65535:DXA65542 EGW65535:EGW65542 EQS65535:EQS65542 FAO65535:FAO65542 FKK65535:FKK65542 FUG65535:FUG65542 GEC65535:GEC65542 GNY65535:GNY65542 GXU65535:GXU65542 HHQ65535:HHQ65542 HRM65535:HRM65542 IBI65535:IBI65542 ILE65535:ILE65542 IVA65535:IVA65542 JEW65535:JEW65542 JOS65535:JOS65542 JYO65535:JYO65542 KIK65535:KIK65542 KSG65535:KSG65542 LCC65535:LCC65542 LLY65535:LLY65542 LVU65535:LVU65542 MFQ65535:MFQ65542 MPM65535:MPM65542 MZI65535:MZI65542 NJE65535:NJE65542 NTA65535:NTA65542 OCW65535:OCW65542 OMS65535:OMS65542 OWO65535:OWO65542 PGK65535:PGK65542 PQG65535:PQG65542 QAC65535:QAC65542 QJY65535:QJY65542 QTU65535:QTU65542 RDQ65535:RDQ65542 RNM65535:RNM65542 RXI65535:RXI65542 SHE65535:SHE65542 SRA65535:SRA65542 TAW65535:TAW65542 TKS65535:TKS65542 TUO65535:TUO65542 UEK65535:UEK65542 UOG65535:UOG65542 UYC65535:UYC65542 VHY65535:VHY65542 VRU65535:VRU65542 WBQ65535:WBQ65542 WLM65535:WLM65542 WVI65535:WVI65542 B131071:B131078 IW131071:IW131078 SS131071:SS131078 ACO131071:ACO131078 AMK131071:AMK131078 AWG131071:AWG131078 BGC131071:BGC131078 BPY131071:BPY131078 BZU131071:BZU131078 CJQ131071:CJQ131078 CTM131071:CTM131078 DDI131071:DDI131078 DNE131071:DNE131078 DXA131071:DXA131078 EGW131071:EGW131078 EQS131071:EQS131078 FAO131071:FAO131078 FKK131071:FKK131078 FUG131071:FUG131078 GEC131071:GEC131078 GNY131071:GNY131078 GXU131071:GXU131078 HHQ131071:HHQ131078 HRM131071:HRM131078 IBI131071:IBI131078 ILE131071:ILE131078 IVA131071:IVA131078 JEW131071:JEW131078 JOS131071:JOS131078 JYO131071:JYO131078 KIK131071:KIK131078 KSG131071:KSG131078 LCC131071:LCC131078 LLY131071:LLY131078 LVU131071:LVU131078 MFQ131071:MFQ131078 MPM131071:MPM131078 MZI131071:MZI131078 NJE131071:NJE131078 NTA131071:NTA131078 OCW131071:OCW131078 OMS131071:OMS131078 OWO131071:OWO131078 PGK131071:PGK131078 PQG131071:PQG131078 QAC131071:QAC131078 QJY131071:QJY131078 QTU131071:QTU131078 RDQ131071:RDQ131078 RNM131071:RNM131078 RXI131071:RXI131078 SHE131071:SHE131078 SRA131071:SRA131078 TAW131071:TAW131078 TKS131071:TKS131078 TUO131071:TUO131078 UEK131071:UEK131078 UOG131071:UOG131078 UYC131071:UYC131078 VHY131071:VHY131078 VRU131071:VRU131078 WBQ131071:WBQ131078 WLM131071:WLM131078 WVI131071:WVI131078 B196607:B196614 IW196607:IW196614 SS196607:SS196614 ACO196607:ACO196614 AMK196607:AMK196614 AWG196607:AWG196614 BGC196607:BGC196614 BPY196607:BPY196614 BZU196607:BZU196614 CJQ196607:CJQ196614 CTM196607:CTM196614 DDI196607:DDI196614 DNE196607:DNE196614 DXA196607:DXA196614 EGW196607:EGW196614 EQS196607:EQS196614 FAO196607:FAO196614 FKK196607:FKK196614 FUG196607:FUG196614 GEC196607:GEC196614 GNY196607:GNY196614 GXU196607:GXU196614 HHQ196607:HHQ196614 HRM196607:HRM196614 IBI196607:IBI196614 ILE196607:ILE196614 IVA196607:IVA196614 JEW196607:JEW196614 JOS196607:JOS196614 JYO196607:JYO196614 KIK196607:KIK196614 KSG196607:KSG196614 LCC196607:LCC196614 LLY196607:LLY196614 LVU196607:LVU196614 MFQ196607:MFQ196614 MPM196607:MPM196614 MZI196607:MZI196614 NJE196607:NJE196614 NTA196607:NTA196614 OCW196607:OCW196614 OMS196607:OMS196614 OWO196607:OWO196614 PGK196607:PGK196614 PQG196607:PQG196614 QAC196607:QAC196614 QJY196607:QJY196614 QTU196607:QTU196614 RDQ196607:RDQ196614 RNM196607:RNM196614 RXI196607:RXI196614 SHE196607:SHE196614 SRA196607:SRA196614 TAW196607:TAW196614 TKS196607:TKS196614 TUO196607:TUO196614 UEK196607:UEK196614 UOG196607:UOG196614 UYC196607:UYC196614 VHY196607:VHY196614 VRU196607:VRU196614 WBQ196607:WBQ196614 WLM196607:WLM196614 WVI196607:WVI196614 B262143:B262150 IW262143:IW262150 SS262143:SS262150 ACO262143:ACO262150 AMK262143:AMK262150 AWG262143:AWG262150 BGC262143:BGC262150 BPY262143:BPY262150 BZU262143:BZU262150 CJQ262143:CJQ262150 CTM262143:CTM262150 DDI262143:DDI262150 DNE262143:DNE262150 DXA262143:DXA262150 EGW262143:EGW262150 EQS262143:EQS262150 FAO262143:FAO262150 FKK262143:FKK262150 FUG262143:FUG262150 GEC262143:GEC262150 GNY262143:GNY262150 GXU262143:GXU262150 HHQ262143:HHQ262150 HRM262143:HRM262150 IBI262143:IBI262150 ILE262143:ILE262150 IVA262143:IVA262150 JEW262143:JEW262150 JOS262143:JOS262150 JYO262143:JYO262150 KIK262143:KIK262150 KSG262143:KSG262150 LCC262143:LCC262150 LLY262143:LLY262150 LVU262143:LVU262150 MFQ262143:MFQ262150 MPM262143:MPM262150 MZI262143:MZI262150 NJE262143:NJE262150 NTA262143:NTA262150 OCW262143:OCW262150 OMS262143:OMS262150 OWO262143:OWO262150 PGK262143:PGK262150 PQG262143:PQG262150 QAC262143:QAC262150 QJY262143:QJY262150 QTU262143:QTU262150 RDQ262143:RDQ262150 RNM262143:RNM262150 RXI262143:RXI262150 SHE262143:SHE262150 SRA262143:SRA262150 TAW262143:TAW262150 TKS262143:TKS262150 TUO262143:TUO262150 UEK262143:UEK262150 UOG262143:UOG262150 UYC262143:UYC262150 VHY262143:VHY262150 VRU262143:VRU262150 WBQ262143:WBQ262150 WLM262143:WLM262150 WVI262143:WVI262150 B327679:B327686 IW327679:IW327686 SS327679:SS327686 ACO327679:ACO327686 AMK327679:AMK327686 AWG327679:AWG327686 BGC327679:BGC327686 BPY327679:BPY327686 BZU327679:BZU327686 CJQ327679:CJQ327686 CTM327679:CTM327686 DDI327679:DDI327686 DNE327679:DNE327686 DXA327679:DXA327686 EGW327679:EGW327686 EQS327679:EQS327686 FAO327679:FAO327686 FKK327679:FKK327686 FUG327679:FUG327686 GEC327679:GEC327686 GNY327679:GNY327686 GXU327679:GXU327686 HHQ327679:HHQ327686 HRM327679:HRM327686 IBI327679:IBI327686 ILE327679:ILE327686 IVA327679:IVA327686 JEW327679:JEW327686 JOS327679:JOS327686 JYO327679:JYO327686 KIK327679:KIK327686 KSG327679:KSG327686 LCC327679:LCC327686 LLY327679:LLY327686 LVU327679:LVU327686 MFQ327679:MFQ327686 MPM327679:MPM327686 MZI327679:MZI327686 NJE327679:NJE327686 NTA327679:NTA327686 OCW327679:OCW327686 OMS327679:OMS327686 OWO327679:OWO327686 PGK327679:PGK327686 PQG327679:PQG327686 QAC327679:QAC327686 QJY327679:QJY327686 QTU327679:QTU327686 RDQ327679:RDQ327686 RNM327679:RNM327686 RXI327679:RXI327686 SHE327679:SHE327686 SRA327679:SRA327686 TAW327679:TAW327686 TKS327679:TKS327686 TUO327679:TUO327686 UEK327679:UEK327686 UOG327679:UOG327686 UYC327679:UYC327686 VHY327679:VHY327686 VRU327679:VRU327686 WBQ327679:WBQ327686 WLM327679:WLM327686 WVI327679:WVI327686 B393215:B393222 IW393215:IW393222 SS393215:SS393222 ACO393215:ACO393222 AMK393215:AMK393222 AWG393215:AWG393222 BGC393215:BGC393222 BPY393215:BPY393222 BZU393215:BZU393222 CJQ393215:CJQ393222 CTM393215:CTM393222 DDI393215:DDI393222 DNE393215:DNE393222 DXA393215:DXA393222 EGW393215:EGW393222 EQS393215:EQS393222 FAO393215:FAO393222 FKK393215:FKK393222 FUG393215:FUG393222 GEC393215:GEC393222 GNY393215:GNY393222 GXU393215:GXU393222 HHQ393215:HHQ393222 HRM393215:HRM393222 IBI393215:IBI393222 ILE393215:ILE393222 IVA393215:IVA393222 JEW393215:JEW393222 JOS393215:JOS393222 JYO393215:JYO393222 KIK393215:KIK393222 KSG393215:KSG393222 LCC393215:LCC393222 LLY393215:LLY393222 LVU393215:LVU393222 MFQ393215:MFQ393222 MPM393215:MPM393222 MZI393215:MZI393222 NJE393215:NJE393222 NTA393215:NTA393222 OCW393215:OCW393222 OMS393215:OMS393222 OWO393215:OWO393222 PGK393215:PGK393222 PQG393215:PQG393222 QAC393215:QAC393222 QJY393215:QJY393222 QTU393215:QTU393222 RDQ393215:RDQ393222 RNM393215:RNM393222 RXI393215:RXI393222 SHE393215:SHE393222 SRA393215:SRA393222 TAW393215:TAW393222 TKS393215:TKS393222 TUO393215:TUO393222 UEK393215:UEK393222 UOG393215:UOG393222 UYC393215:UYC393222 VHY393215:VHY393222 VRU393215:VRU393222 WBQ393215:WBQ393222 WLM393215:WLM393222 WVI393215:WVI393222 B458751:B458758 IW458751:IW458758 SS458751:SS458758 ACO458751:ACO458758 AMK458751:AMK458758 AWG458751:AWG458758 BGC458751:BGC458758 BPY458751:BPY458758 BZU458751:BZU458758 CJQ458751:CJQ458758 CTM458751:CTM458758 DDI458751:DDI458758 DNE458751:DNE458758 DXA458751:DXA458758 EGW458751:EGW458758 EQS458751:EQS458758 FAO458751:FAO458758 FKK458751:FKK458758 FUG458751:FUG458758 GEC458751:GEC458758 GNY458751:GNY458758 GXU458751:GXU458758 HHQ458751:HHQ458758 HRM458751:HRM458758 IBI458751:IBI458758 ILE458751:ILE458758 IVA458751:IVA458758 JEW458751:JEW458758 JOS458751:JOS458758 JYO458751:JYO458758 KIK458751:KIK458758 KSG458751:KSG458758 LCC458751:LCC458758 LLY458751:LLY458758 LVU458751:LVU458758 MFQ458751:MFQ458758 MPM458751:MPM458758 MZI458751:MZI458758 NJE458751:NJE458758 NTA458751:NTA458758 OCW458751:OCW458758 OMS458751:OMS458758 OWO458751:OWO458758 PGK458751:PGK458758 PQG458751:PQG458758 QAC458751:QAC458758 QJY458751:QJY458758 QTU458751:QTU458758 RDQ458751:RDQ458758 RNM458751:RNM458758 RXI458751:RXI458758 SHE458751:SHE458758 SRA458751:SRA458758 TAW458751:TAW458758 TKS458751:TKS458758 TUO458751:TUO458758 UEK458751:UEK458758 UOG458751:UOG458758 UYC458751:UYC458758 VHY458751:VHY458758 VRU458751:VRU458758 WBQ458751:WBQ458758 WLM458751:WLM458758 WVI458751:WVI458758 B524287:B524294 IW524287:IW524294 SS524287:SS524294 ACO524287:ACO524294 AMK524287:AMK524294 AWG524287:AWG524294 BGC524287:BGC524294 BPY524287:BPY524294 BZU524287:BZU524294 CJQ524287:CJQ524294 CTM524287:CTM524294 DDI524287:DDI524294 DNE524287:DNE524294 DXA524287:DXA524294 EGW524287:EGW524294 EQS524287:EQS524294 FAO524287:FAO524294 FKK524287:FKK524294 FUG524287:FUG524294 GEC524287:GEC524294 GNY524287:GNY524294 GXU524287:GXU524294 HHQ524287:HHQ524294 HRM524287:HRM524294 IBI524287:IBI524294 ILE524287:ILE524294 IVA524287:IVA524294 JEW524287:JEW524294 JOS524287:JOS524294 JYO524287:JYO524294 KIK524287:KIK524294 KSG524287:KSG524294 LCC524287:LCC524294 LLY524287:LLY524294 LVU524287:LVU524294 MFQ524287:MFQ524294 MPM524287:MPM524294 MZI524287:MZI524294 NJE524287:NJE524294 NTA524287:NTA524294 OCW524287:OCW524294 OMS524287:OMS524294 OWO524287:OWO524294 PGK524287:PGK524294 PQG524287:PQG524294 QAC524287:QAC524294 QJY524287:QJY524294 QTU524287:QTU524294 RDQ524287:RDQ524294 RNM524287:RNM524294 RXI524287:RXI524294 SHE524287:SHE524294 SRA524287:SRA524294 TAW524287:TAW524294 TKS524287:TKS524294 TUO524287:TUO524294 UEK524287:UEK524294 UOG524287:UOG524294 UYC524287:UYC524294 VHY524287:VHY524294 VRU524287:VRU524294 WBQ524287:WBQ524294 WLM524287:WLM524294 WVI524287:WVI524294 B589823:B589830 IW589823:IW589830 SS589823:SS589830 ACO589823:ACO589830 AMK589823:AMK589830 AWG589823:AWG589830 BGC589823:BGC589830 BPY589823:BPY589830 BZU589823:BZU589830 CJQ589823:CJQ589830 CTM589823:CTM589830 DDI589823:DDI589830 DNE589823:DNE589830 DXA589823:DXA589830 EGW589823:EGW589830 EQS589823:EQS589830 FAO589823:FAO589830 FKK589823:FKK589830 FUG589823:FUG589830 GEC589823:GEC589830 GNY589823:GNY589830 GXU589823:GXU589830 HHQ589823:HHQ589830 HRM589823:HRM589830 IBI589823:IBI589830 ILE589823:ILE589830 IVA589823:IVA589830 JEW589823:JEW589830 JOS589823:JOS589830 JYO589823:JYO589830 KIK589823:KIK589830 KSG589823:KSG589830 LCC589823:LCC589830 LLY589823:LLY589830 LVU589823:LVU589830 MFQ589823:MFQ589830 MPM589823:MPM589830 MZI589823:MZI589830 NJE589823:NJE589830 NTA589823:NTA589830 OCW589823:OCW589830 OMS589823:OMS589830 OWO589823:OWO589830 PGK589823:PGK589830 PQG589823:PQG589830 QAC589823:QAC589830 QJY589823:QJY589830 QTU589823:QTU589830 RDQ589823:RDQ589830 RNM589823:RNM589830 RXI589823:RXI589830 SHE589823:SHE589830 SRA589823:SRA589830 TAW589823:TAW589830 TKS589823:TKS589830 TUO589823:TUO589830 UEK589823:UEK589830 UOG589823:UOG589830 UYC589823:UYC589830 VHY589823:VHY589830 VRU589823:VRU589830 WBQ589823:WBQ589830 WLM589823:WLM589830 WVI589823:WVI589830 B655359:B655366 IW655359:IW655366 SS655359:SS655366 ACO655359:ACO655366 AMK655359:AMK655366 AWG655359:AWG655366 BGC655359:BGC655366 BPY655359:BPY655366 BZU655359:BZU655366 CJQ655359:CJQ655366 CTM655359:CTM655366 DDI655359:DDI655366 DNE655359:DNE655366 DXA655359:DXA655366 EGW655359:EGW655366 EQS655359:EQS655366 FAO655359:FAO655366 FKK655359:FKK655366 FUG655359:FUG655366 GEC655359:GEC655366 GNY655359:GNY655366 GXU655359:GXU655366 HHQ655359:HHQ655366 HRM655359:HRM655366 IBI655359:IBI655366 ILE655359:ILE655366 IVA655359:IVA655366 JEW655359:JEW655366 JOS655359:JOS655366 JYO655359:JYO655366 KIK655359:KIK655366 KSG655359:KSG655366 LCC655359:LCC655366 LLY655359:LLY655366 LVU655359:LVU655366 MFQ655359:MFQ655366 MPM655359:MPM655366 MZI655359:MZI655366 NJE655359:NJE655366 NTA655359:NTA655366 OCW655359:OCW655366 OMS655359:OMS655366 OWO655359:OWO655366 PGK655359:PGK655366 PQG655359:PQG655366 QAC655359:QAC655366 QJY655359:QJY655366 QTU655359:QTU655366 RDQ655359:RDQ655366 RNM655359:RNM655366 RXI655359:RXI655366 SHE655359:SHE655366 SRA655359:SRA655366 TAW655359:TAW655366 TKS655359:TKS655366 TUO655359:TUO655366 UEK655359:UEK655366 UOG655359:UOG655366 UYC655359:UYC655366 VHY655359:VHY655366 VRU655359:VRU655366 WBQ655359:WBQ655366 WLM655359:WLM655366 WVI655359:WVI655366 B720895:B720902 IW720895:IW720902 SS720895:SS720902 ACO720895:ACO720902 AMK720895:AMK720902 AWG720895:AWG720902 BGC720895:BGC720902 BPY720895:BPY720902 BZU720895:BZU720902 CJQ720895:CJQ720902 CTM720895:CTM720902 DDI720895:DDI720902 DNE720895:DNE720902 DXA720895:DXA720902 EGW720895:EGW720902 EQS720895:EQS720902 FAO720895:FAO720902 FKK720895:FKK720902 FUG720895:FUG720902 GEC720895:GEC720902 GNY720895:GNY720902 GXU720895:GXU720902 HHQ720895:HHQ720902 HRM720895:HRM720902 IBI720895:IBI720902 ILE720895:ILE720902 IVA720895:IVA720902 JEW720895:JEW720902 JOS720895:JOS720902 JYO720895:JYO720902 KIK720895:KIK720902 KSG720895:KSG720902 LCC720895:LCC720902 LLY720895:LLY720902 LVU720895:LVU720902 MFQ720895:MFQ720902 MPM720895:MPM720902 MZI720895:MZI720902 NJE720895:NJE720902 NTA720895:NTA720902 OCW720895:OCW720902 OMS720895:OMS720902 OWO720895:OWO720902 PGK720895:PGK720902 PQG720895:PQG720902 QAC720895:QAC720902 QJY720895:QJY720902 QTU720895:QTU720902 RDQ720895:RDQ720902 RNM720895:RNM720902 RXI720895:RXI720902 SHE720895:SHE720902 SRA720895:SRA720902 TAW720895:TAW720902 TKS720895:TKS720902 TUO720895:TUO720902 UEK720895:UEK720902 UOG720895:UOG720902 UYC720895:UYC720902 VHY720895:VHY720902 VRU720895:VRU720902 WBQ720895:WBQ720902 WLM720895:WLM720902 WVI720895:WVI720902 B786431:B786438 IW786431:IW786438 SS786431:SS786438 ACO786431:ACO786438 AMK786431:AMK786438 AWG786431:AWG786438 BGC786431:BGC786438 BPY786431:BPY786438 BZU786431:BZU786438 CJQ786431:CJQ786438 CTM786431:CTM786438 DDI786431:DDI786438 DNE786431:DNE786438 DXA786431:DXA786438 EGW786431:EGW786438 EQS786431:EQS786438 FAO786431:FAO786438 FKK786431:FKK786438 FUG786431:FUG786438 GEC786431:GEC786438 GNY786431:GNY786438 GXU786431:GXU786438 HHQ786431:HHQ786438 HRM786431:HRM786438 IBI786431:IBI786438 ILE786431:ILE786438 IVA786431:IVA786438 JEW786431:JEW786438 JOS786431:JOS786438 JYO786431:JYO786438 KIK786431:KIK786438 KSG786431:KSG786438 LCC786431:LCC786438 LLY786431:LLY786438 LVU786431:LVU786438 MFQ786431:MFQ786438 MPM786431:MPM786438 MZI786431:MZI786438 NJE786431:NJE786438 NTA786431:NTA786438 OCW786431:OCW786438 OMS786431:OMS786438 OWO786431:OWO786438 PGK786431:PGK786438 PQG786431:PQG786438 QAC786431:QAC786438 QJY786431:QJY786438 QTU786431:QTU786438 RDQ786431:RDQ786438 RNM786431:RNM786438 RXI786431:RXI786438 SHE786431:SHE786438 SRA786431:SRA786438 TAW786431:TAW786438 TKS786431:TKS786438 TUO786431:TUO786438 UEK786431:UEK786438 UOG786431:UOG786438 UYC786431:UYC786438 VHY786431:VHY786438 VRU786431:VRU786438 WBQ786431:WBQ786438 WLM786431:WLM786438 WVI786431:WVI786438 B851967:B851974 IW851967:IW851974 SS851967:SS851974 ACO851967:ACO851974 AMK851967:AMK851974 AWG851967:AWG851974 BGC851967:BGC851974 BPY851967:BPY851974 BZU851967:BZU851974 CJQ851967:CJQ851974 CTM851967:CTM851974 DDI851967:DDI851974 DNE851967:DNE851974 DXA851967:DXA851974 EGW851967:EGW851974 EQS851967:EQS851974 FAO851967:FAO851974 FKK851967:FKK851974 FUG851967:FUG851974 GEC851967:GEC851974 GNY851967:GNY851974 GXU851967:GXU851974 HHQ851967:HHQ851974 HRM851967:HRM851974 IBI851967:IBI851974 ILE851967:ILE851974 IVA851967:IVA851974 JEW851967:JEW851974 JOS851967:JOS851974 JYO851967:JYO851974 KIK851967:KIK851974 KSG851967:KSG851974 LCC851967:LCC851974 LLY851967:LLY851974 LVU851967:LVU851974 MFQ851967:MFQ851974 MPM851967:MPM851974 MZI851967:MZI851974 NJE851967:NJE851974 NTA851967:NTA851974 OCW851967:OCW851974 OMS851967:OMS851974 OWO851967:OWO851974 PGK851967:PGK851974 PQG851967:PQG851974 QAC851967:QAC851974 QJY851967:QJY851974 QTU851967:QTU851974 RDQ851967:RDQ851974 RNM851967:RNM851974 RXI851967:RXI851974 SHE851967:SHE851974 SRA851967:SRA851974 TAW851967:TAW851974 TKS851967:TKS851974 TUO851967:TUO851974 UEK851967:UEK851974 UOG851967:UOG851974 UYC851967:UYC851974 VHY851967:VHY851974 VRU851967:VRU851974 WBQ851967:WBQ851974 WLM851967:WLM851974 WVI851967:WVI851974 B917503:B917510 IW917503:IW917510 SS917503:SS917510 ACO917503:ACO917510 AMK917503:AMK917510 AWG917503:AWG917510 BGC917503:BGC917510 BPY917503:BPY917510 BZU917503:BZU917510 CJQ917503:CJQ917510 CTM917503:CTM917510 DDI917503:DDI917510 DNE917503:DNE917510 DXA917503:DXA917510 EGW917503:EGW917510 EQS917503:EQS917510 FAO917503:FAO917510 FKK917503:FKK917510 FUG917503:FUG917510 GEC917503:GEC917510 GNY917503:GNY917510 GXU917503:GXU917510 HHQ917503:HHQ917510 HRM917503:HRM917510 IBI917503:IBI917510 ILE917503:ILE917510 IVA917503:IVA917510 JEW917503:JEW917510 JOS917503:JOS917510 JYO917503:JYO917510 KIK917503:KIK917510 KSG917503:KSG917510 LCC917503:LCC917510 LLY917503:LLY917510 LVU917503:LVU917510 MFQ917503:MFQ917510 MPM917503:MPM917510 MZI917503:MZI917510 NJE917503:NJE917510 NTA917503:NTA917510 OCW917503:OCW917510 OMS917503:OMS917510 OWO917503:OWO917510 PGK917503:PGK917510 PQG917503:PQG917510 QAC917503:QAC917510 QJY917503:QJY917510 QTU917503:QTU917510 RDQ917503:RDQ917510 RNM917503:RNM917510 RXI917503:RXI917510 SHE917503:SHE917510 SRA917503:SRA917510 TAW917503:TAW917510 TKS917503:TKS917510 TUO917503:TUO917510 UEK917503:UEK917510 UOG917503:UOG917510 UYC917503:UYC917510 VHY917503:VHY917510 VRU917503:VRU917510 WBQ917503:WBQ917510 WLM917503:WLM917510 WVI917503:WVI917510 B983039:B983046 IW983039:IW983046 SS983039:SS983046 ACO983039:ACO983046 AMK983039:AMK983046 AWG983039:AWG983046 BGC983039:BGC983046 BPY983039:BPY983046 BZU983039:BZU983046 CJQ983039:CJQ983046 CTM983039:CTM983046 DDI983039:DDI983046 DNE983039:DNE983046 DXA983039:DXA983046 EGW983039:EGW983046 EQS983039:EQS983046 FAO983039:FAO983046 FKK983039:FKK983046 FUG983039:FUG983046 GEC983039:GEC983046 GNY983039:GNY983046 GXU983039:GXU983046 HHQ983039:HHQ983046 HRM983039:HRM983046 IBI983039:IBI983046 ILE983039:ILE983046 IVA983039:IVA983046 JEW983039:JEW983046 JOS983039:JOS983046 JYO983039:JYO983046 KIK983039:KIK983046 KSG983039:KSG983046 LCC983039:LCC983046 LLY983039:LLY983046 LVU983039:LVU983046 MFQ983039:MFQ983046 MPM983039:MPM983046 MZI983039:MZI983046 NJE983039:NJE983046 NTA983039:NTA983046 OCW983039:OCW983046 OMS983039:OMS983046 OWO983039:OWO983046 PGK983039:PGK983046 PQG983039:PQG983046 QAC983039:QAC983046 QJY983039:QJY983046 QTU983039:QTU983046 RDQ983039:RDQ983046 RNM983039:RNM983046 RXI983039:RXI983046 SHE983039:SHE983046 SRA983039:SRA983046 TAW983039:TAW983046 TKS983039:TKS983046 TUO983039:TUO983046 UEK983039:UEK983046 UOG983039:UOG983046 UYC983039:UYC983046 VHY983039:VHY983046 VRU983039:VRU983046 WBQ983039:WBQ983046 WLM983039:WLM983046 WVI983039:WVI983046 B65544:B65561 IW65544:IW65561 SS65544:SS65561 ACO65544:ACO65561 AMK65544:AMK65561 AWG65544:AWG65561 BGC65544:BGC65561 BPY65544:BPY65561 BZU65544:BZU65561 CJQ65544:CJQ65561 CTM65544:CTM65561 DDI65544:DDI65561 DNE65544:DNE65561 DXA65544:DXA65561 EGW65544:EGW65561 EQS65544:EQS65561 FAO65544:FAO65561 FKK65544:FKK65561 FUG65544:FUG65561 GEC65544:GEC65561 GNY65544:GNY65561 GXU65544:GXU65561 HHQ65544:HHQ65561 HRM65544:HRM65561 IBI65544:IBI65561 ILE65544:ILE65561 IVA65544:IVA65561 JEW65544:JEW65561 JOS65544:JOS65561 JYO65544:JYO65561 KIK65544:KIK65561 KSG65544:KSG65561 LCC65544:LCC65561 LLY65544:LLY65561 LVU65544:LVU65561 MFQ65544:MFQ65561 MPM65544:MPM65561 MZI65544:MZI65561 NJE65544:NJE65561 NTA65544:NTA65561 OCW65544:OCW65561 OMS65544:OMS65561 OWO65544:OWO65561 PGK65544:PGK65561 PQG65544:PQG65561 QAC65544:QAC65561 QJY65544:QJY65561 QTU65544:QTU65561 RDQ65544:RDQ65561 RNM65544:RNM65561 RXI65544:RXI65561 SHE65544:SHE65561 SRA65544:SRA65561 TAW65544:TAW65561 TKS65544:TKS65561 TUO65544:TUO65561 UEK65544:UEK65561 UOG65544:UOG65561 UYC65544:UYC65561 VHY65544:VHY65561 VRU65544:VRU65561 WBQ65544:WBQ65561 WLM65544:WLM65561 WVI65544:WVI65561 B131080:B131097 IW131080:IW131097 SS131080:SS131097 ACO131080:ACO131097 AMK131080:AMK131097 AWG131080:AWG131097 BGC131080:BGC131097 BPY131080:BPY131097 BZU131080:BZU131097 CJQ131080:CJQ131097 CTM131080:CTM131097 DDI131080:DDI131097 DNE131080:DNE131097 DXA131080:DXA131097 EGW131080:EGW131097 EQS131080:EQS131097 FAO131080:FAO131097 FKK131080:FKK131097 FUG131080:FUG131097 GEC131080:GEC131097 GNY131080:GNY131097 GXU131080:GXU131097 HHQ131080:HHQ131097 HRM131080:HRM131097 IBI131080:IBI131097 ILE131080:ILE131097 IVA131080:IVA131097 JEW131080:JEW131097 JOS131080:JOS131097 JYO131080:JYO131097 KIK131080:KIK131097 KSG131080:KSG131097 LCC131080:LCC131097 LLY131080:LLY131097 LVU131080:LVU131097 MFQ131080:MFQ131097 MPM131080:MPM131097 MZI131080:MZI131097 NJE131080:NJE131097 NTA131080:NTA131097 OCW131080:OCW131097 OMS131080:OMS131097 OWO131080:OWO131097 PGK131080:PGK131097 PQG131080:PQG131097 QAC131080:QAC131097 QJY131080:QJY131097 QTU131080:QTU131097 RDQ131080:RDQ131097 RNM131080:RNM131097 RXI131080:RXI131097 SHE131080:SHE131097 SRA131080:SRA131097 TAW131080:TAW131097 TKS131080:TKS131097 TUO131080:TUO131097 UEK131080:UEK131097 UOG131080:UOG131097 UYC131080:UYC131097 VHY131080:VHY131097 VRU131080:VRU131097 WBQ131080:WBQ131097 WLM131080:WLM131097 WVI131080:WVI131097 B196616:B196633 IW196616:IW196633 SS196616:SS196633 ACO196616:ACO196633 AMK196616:AMK196633 AWG196616:AWG196633 BGC196616:BGC196633 BPY196616:BPY196633 BZU196616:BZU196633 CJQ196616:CJQ196633 CTM196616:CTM196633 DDI196616:DDI196633 DNE196616:DNE196633 DXA196616:DXA196633 EGW196616:EGW196633 EQS196616:EQS196633 FAO196616:FAO196633 FKK196616:FKK196633 FUG196616:FUG196633 GEC196616:GEC196633 GNY196616:GNY196633 GXU196616:GXU196633 HHQ196616:HHQ196633 HRM196616:HRM196633 IBI196616:IBI196633 ILE196616:ILE196633 IVA196616:IVA196633 JEW196616:JEW196633 JOS196616:JOS196633 JYO196616:JYO196633 KIK196616:KIK196633 KSG196616:KSG196633 LCC196616:LCC196633 LLY196616:LLY196633 LVU196616:LVU196633 MFQ196616:MFQ196633 MPM196616:MPM196633 MZI196616:MZI196633 NJE196616:NJE196633 NTA196616:NTA196633 OCW196616:OCW196633 OMS196616:OMS196633 OWO196616:OWO196633 PGK196616:PGK196633 PQG196616:PQG196633 QAC196616:QAC196633 QJY196616:QJY196633 QTU196616:QTU196633 RDQ196616:RDQ196633 RNM196616:RNM196633 RXI196616:RXI196633 SHE196616:SHE196633 SRA196616:SRA196633 TAW196616:TAW196633 TKS196616:TKS196633 TUO196616:TUO196633 UEK196616:UEK196633 UOG196616:UOG196633 UYC196616:UYC196633 VHY196616:VHY196633 VRU196616:VRU196633 WBQ196616:WBQ196633 WLM196616:WLM196633 WVI196616:WVI196633 B262152:B262169 IW262152:IW262169 SS262152:SS262169 ACO262152:ACO262169 AMK262152:AMK262169 AWG262152:AWG262169 BGC262152:BGC262169 BPY262152:BPY262169 BZU262152:BZU262169 CJQ262152:CJQ262169 CTM262152:CTM262169 DDI262152:DDI262169 DNE262152:DNE262169 DXA262152:DXA262169 EGW262152:EGW262169 EQS262152:EQS262169 FAO262152:FAO262169 FKK262152:FKK262169 FUG262152:FUG262169 GEC262152:GEC262169 GNY262152:GNY262169 GXU262152:GXU262169 HHQ262152:HHQ262169 HRM262152:HRM262169 IBI262152:IBI262169 ILE262152:ILE262169 IVA262152:IVA262169 JEW262152:JEW262169 JOS262152:JOS262169 JYO262152:JYO262169 KIK262152:KIK262169 KSG262152:KSG262169 LCC262152:LCC262169 LLY262152:LLY262169 LVU262152:LVU262169 MFQ262152:MFQ262169 MPM262152:MPM262169 MZI262152:MZI262169 NJE262152:NJE262169 NTA262152:NTA262169 OCW262152:OCW262169 OMS262152:OMS262169 OWO262152:OWO262169 PGK262152:PGK262169 PQG262152:PQG262169 QAC262152:QAC262169 QJY262152:QJY262169 QTU262152:QTU262169 RDQ262152:RDQ262169 RNM262152:RNM262169 RXI262152:RXI262169 SHE262152:SHE262169 SRA262152:SRA262169 TAW262152:TAW262169 TKS262152:TKS262169 TUO262152:TUO262169 UEK262152:UEK262169 UOG262152:UOG262169 UYC262152:UYC262169 VHY262152:VHY262169 VRU262152:VRU262169 WBQ262152:WBQ262169 WLM262152:WLM262169 WVI262152:WVI262169 B327688:B327705 IW327688:IW327705 SS327688:SS327705 ACO327688:ACO327705 AMK327688:AMK327705 AWG327688:AWG327705 BGC327688:BGC327705 BPY327688:BPY327705 BZU327688:BZU327705 CJQ327688:CJQ327705 CTM327688:CTM327705 DDI327688:DDI327705 DNE327688:DNE327705 DXA327688:DXA327705 EGW327688:EGW327705 EQS327688:EQS327705 FAO327688:FAO327705 FKK327688:FKK327705 FUG327688:FUG327705 GEC327688:GEC327705 GNY327688:GNY327705 GXU327688:GXU327705 HHQ327688:HHQ327705 HRM327688:HRM327705 IBI327688:IBI327705 ILE327688:ILE327705 IVA327688:IVA327705 JEW327688:JEW327705 JOS327688:JOS327705 JYO327688:JYO327705 KIK327688:KIK327705 KSG327688:KSG327705 LCC327688:LCC327705 LLY327688:LLY327705 LVU327688:LVU327705 MFQ327688:MFQ327705 MPM327688:MPM327705 MZI327688:MZI327705 NJE327688:NJE327705 NTA327688:NTA327705 OCW327688:OCW327705 OMS327688:OMS327705 OWO327688:OWO327705 PGK327688:PGK327705 PQG327688:PQG327705 QAC327688:QAC327705 QJY327688:QJY327705 QTU327688:QTU327705 RDQ327688:RDQ327705 RNM327688:RNM327705 RXI327688:RXI327705 SHE327688:SHE327705 SRA327688:SRA327705 TAW327688:TAW327705 TKS327688:TKS327705 TUO327688:TUO327705 UEK327688:UEK327705 UOG327688:UOG327705 UYC327688:UYC327705 VHY327688:VHY327705 VRU327688:VRU327705 WBQ327688:WBQ327705 WLM327688:WLM327705 WVI327688:WVI327705 B393224:B393241 IW393224:IW393241 SS393224:SS393241 ACO393224:ACO393241 AMK393224:AMK393241 AWG393224:AWG393241 BGC393224:BGC393241 BPY393224:BPY393241 BZU393224:BZU393241 CJQ393224:CJQ393241 CTM393224:CTM393241 DDI393224:DDI393241 DNE393224:DNE393241 DXA393224:DXA393241 EGW393224:EGW393241 EQS393224:EQS393241 FAO393224:FAO393241 FKK393224:FKK393241 FUG393224:FUG393241 GEC393224:GEC393241 GNY393224:GNY393241 GXU393224:GXU393241 HHQ393224:HHQ393241 HRM393224:HRM393241 IBI393224:IBI393241 ILE393224:ILE393241 IVA393224:IVA393241 JEW393224:JEW393241 JOS393224:JOS393241 JYO393224:JYO393241 KIK393224:KIK393241 KSG393224:KSG393241 LCC393224:LCC393241 LLY393224:LLY393241 LVU393224:LVU393241 MFQ393224:MFQ393241 MPM393224:MPM393241 MZI393224:MZI393241 NJE393224:NJE393241 NTA393224:NTA393241 OCW393224:OCW393241 OMS393224:OMS393241 OWO393224:OWO393241 PGK393224:PGK393241 PQG393224:PQG393241 QAC393224:QAC393241 QJY393224:QJY393241 QTU393224:QTU393241 RDQ393224:RDQ393241 RNM393224:RNM393241 RXI393224:RXI393241 SHE393224:SHE393241 SRA393224:SRA393241 TAW393224:TAW393241 TKS393224:TKS393241 TUO393224:TUO393241 UEK393224:UEK393241 UOG393224:UOG393241 UYC393224:UYC393241 VHY393224:VHY393241 VRU393224:VRU393241 WBQ393224:WBQ393241 WLM393224:WLM393241 WVI393224:WVI393241 B458760:B458777 IW458760:IW458777 SS458760:SS458777 ACO458760:ACO458777 AMK458760:AMK458777 AWG458760:AWG458777 BGC458760:BGC458777 BPY458760:BPY458777 BZU458760:BZU458777 CJQ458760:CJQ458777 CTM458760:CTM458777 DDI458760:DDI458777 DNE458760:DNE458777 DXA458760:DXA458777 EGW458760:EGW458777 EQS458760:EQS458777 FAO458760:FAO458777 FKK458760:FKK458777 FUG458760:FUG458777 GEC458760:GEC458777 GNY458760:GNY458777 GXU458760:GXU458777 HHQ458760:HHQ458777 HRM458760:HRM458777 IBI458760:IBI458777 ILE458760:ILE458777 IVA458760:IVA458777 JEW458760:JEW458777 JOS458760:JOS458777 JYO458760:JYO458777 KIK458760:KIK458777 KSG458760:KSG458777 LCC458760:LCC458777 LLY458760:LLY458777 LVU458760:LVU458777 MFQ458760:MFQ458777 MPM458760:MPM458777 MZI458760:MZI458777 NJE458760:NJE458777 NTA458760:NTA458777 OCW458760:OCW458777 OMS458760:OMS458777 OWO458760:OWO458777 PGK458760:PGK458777 PQG458760:PQG458777 QAC458760:QAC458777 QJY458760:QJY458777 QTU458760:QTU458777 RDQ458760:RDQ458777 RNM458760:RNM458777 RXI458760:RXI458777 SHE458760:SHE458777 SRA458760:SRA458777 TAW458760:TAW458777 TKS458760:TKS458777 TUO458760:TUO458777 UEK458760:UEK458777 UOG458760:UOG458777 UYC458760:UYC458777 VHY458760:VHY458777 VRU458760:VRU458777 WBQ458760:WBQ458777 WLM458760:WLM458777 WVI458760:WVI458777 B524296:B524313 IW524296:IW524313 SS524296:SS524313 ACO524296:ACO524313 AMK524296:AMK524313 AWG524296:AWG524313 BGC524296:BGC524313 BPY524296:BPY524313 BZU524296:BZU524313 CJQ524296:CJQ524313 CTM524296:CTM524313 DDI524296:DDI524313 DNE524296:DNE524313 DXA524296:DXA524313 EGW524296:EGW524313 EQS524296:EQS524313 FAO524296:FAO524313 FKK524296:FKK524313 FUG524296:FUG524313 GEC524296:GEC524313 GNY524296:GNY524313 GXU524296:GXU524313 HHQ524296:HHQ524313 HRM524296:HRM524313 IBI524296:IBI524313 ILE524296:ILE524313 IVA524296:IVA524313 JEW524296:JEW524313 JOS524296:JOS524313 JYO524296:JYO524313 KIK524296:KIK524313 KSG524296:KSG524313 LCC524296:LCC524313 LLY524296:LLY524313 LVU524296:LVU524313 MFQ524296:MFQ524313 MPM524296:MPM524313 MZI524296:MZI524313 NJE524296:NJE524313 NTA524296:NTA524313 OCW524296:OCW524313 OMS524296:OMS524313 OWO524296:OWO524313 PGK524296:PGK524313 PQG524296:PQG524313 QAC524296:QAC524313 QJY524296:QJY524313 QTU524296:QTU524313 RDQ524296:RDQ524313 RNM524296:RNM524313 RXI524296:RXI524313 SHE524296:SHE524313 SRA524296:SRA524313 TAW524296:TAW524313 TKS524296:TKS524313 TUO524296:TUO524313 UEK524296:UEK524313 UOG524296:UOG524313 UYC524296:UYC524313 VHY524296:VHY524313 VRU524296:VRU524313 WBQ524296:WBQ524313 WLM524296:WLM524313 WVI524296:WVI524313 B589832:B589849 IW589832:IW589849 SS589832:SS589849 ACO589832:ACO589849 AMK589832:AMK589849 AWG589832:AWG589849 BGC589832:BGC589849 BPY589832:BPY589849 BZU589832:BZU589849 CJQ589832:CJQ589849 CTM589832:CTM589849 DDI589832:DDI589849 DNE589832:DNE589849 DXA589832:DXA589849 EGW589832:EGW589849 EQS589832:EQS589849 FAO589832:FAO589849 FKK589832:FKK589849 FUG589832:FUG589849 GEC589832:GEC589849 GNY589832:GNY589849 GXU589832:GXU589849 HHQ589832:HHQ589849 HRM589832:HRM589849 IBI589832:IBI589849 ILE589832:ILE589849 IVA589832:IVA589849 JEW589832:JEW589849 JOS589832:JOS589849 JYO589832:JYO589849 KIK589832:KIK589849 KSG589832:KSG589849 LCC589832:LCC589849 LLY589832:LLY589849 LVU589832:LVU589849 MFQ589832:MFQ589849 MPM589832:MPM589849 MZI589832:MZI589849 NJE589832:NJE589849 NTA589832:NTA589849 OCW589832:OCW589849 OMS589832:OMS589849 OWO589832:OWO589849 PGK589832:PGK589849 PQG589832:PQG589849 QAC589832:QAC589849 QJY589832:QJY589849 QTU589832:QTU589849 RDQ589832:RDQ589849 RNM589832:RNM589849 RXI589832:RXI589849 SHE589832:SHE589849 SRA589832:SRA589849 TAW589832:TAW589849 TKS589832:TKS589849 TUO589832:TUO589849 UEK589832:UEK589849 UOG589832:UOG589849 UYC589832:UYC589849 VHY589832:VHY589849 VRU589832:VRU589849 WBQ589832:WBQ589849 WLM589832:WLM589849 WVI589832:WVI589849 B655368:B655385 IW655368:IW655385 SS655368:SS655385 ACO655368:ACO655385 AMK655368:AMK655385 AWG655368:AWG655385 BGC655368:BGC655385 BPY655368:BPY655385 BZU655368:BZU655385 CJQ655368:CJQ655385 CTM655368:CTM655385 DDI655368:DDI655385 DNE655368:DNE655385 DXA655368:DXA655385 EGW655368:EGW655385 EQS655368:EQS655385 FAO655368:FAO655385 FKK655368:FKK655385 FUG655368:FUG655385 GEC655368:GEC655385 GNY655368:GNY655385 GXU655368:GXU655385 HHQ655368:HHQ655385 HRM655368:HRM655385 IBI655368:IBI655385 ILE655368:ILE655385 IVA655368:IVA655385 JEW655368:JEW655385 JOS655368:JOS655385 JYO655368:JYO655385 KIK655368:KIK655385 KSG655368:KSG655385 LCC655368:LCC655385 LLY655368:LLY655385 LVU655368:LVU655385 MFQ655368:MFQ655385 MPM655368:MPM655385 MZI655368:MZI655385 NJE655368:NJE655385 NTA655368:NTA655385 OCW655368:OCW655385 OMS655368:OMS655385 OWO655368:OWO655385 PGK655368:PGK655385 PQG655368:PQG655385 QAC655368:QAC655385 QJY655368:QJY655385 QTU655368:QTU655385 RDQ655368:RDQ655385 RNM655368:RNM655385 RXI655368:RXI655385 SHE655368:SHE655385 SRA655368:SRA655385 TAW655368:TAW655385 TKS655368:TKS655385 TUO655368:TUO655385 UEK655368:UEK655385 UOG655368:UOG655385 UYC655368:UYC655385 VHY655368:VHY655385 VRU655368:VRU655385 WBQ655368:WBQ655385 WLM655368:WLM655385 WVI655368:WVI655385 B720904:B720921 IW720904:IW720921 SS720904:SS720921 ACO720904:ACO720921 AMK720904:AMK720921 AWG720904:AWG720921 BGC720904:BGC720921 BPY720904:BPY720921 BZU720904:BZU720921 CJQ720904:CJQ720921 CTM720904:CTM720921 DDI720904:DDI720921 DNE720904:DNE720921 DXA720904:DXA720921 EGW720904:EGW720921 EQS720904:EQS720921 FAO720904:FAO720921 FKK720904:FKK720921 FUG720904:FUG720921 GEC720904:GEC720921 GNY720904:GNY720921 GXU720904:GXU720921 HHQ720904:HHQ720921 HRM720904:HRM720921 IBI720904:IBI720921 ILE720904:ILE720921 IVA720904:IVA720921 JEW720904:JEW720921 JOS720904:JOS720921 JYO720904:JYO720921 KIK720904:KIK720921 KSG720904:KSG720921 LCC720904:LCC720921 LLY720904:LLY720921 LVU720904:LVU720921 MFQ720904:MFQ720921 MPM720904:MPM720921 MZI720904:MZI720921 NJE720904:NJE720921 NTA720904:NTA720921 OCW720904:OCW720921 OMS720904:OMS720921 OWO720904:OWO720921 PGK720904:PGK720921 PQG720904:PQG720921 QAC720904:QAC720921 QJY720904:QJY720921 QTU720904:QTU720921 RDQ720904:RDQ720921 RNM720904:RNM720921 RXI720904:RXI720921 SHE720904:SHE720921 SRA720904:SRA720921 TAW720904:TAW720921 TKS720904:TKS720921 TUO720904:TUO720921 UEK720904:UEK720921 UOG720904:UOG720921 UYC720904:UYC720921 VHY720904:VHY720921 VRU720904:VRU720921 WBQ720904:WBQ720921 WLM720904:WLM720921 WVI720904:WVI720921 B786440:B786457 IW786440:IW786457 SS786440:SS786457 ACO786440:ACO786457 AMK786440:AMK786457 AWG786440:AWG786457 BGC786440:BGC786457 BPY786440:BPY786457 BZU786440:BZU786457 CJQ786440:CJQ786457 CTM786440:CTM786457 DDI786440:DDI786457 DNE786440:DNE786457 DXA786440:DXA786457 EGW786440:EGW786457 EQS786440:EQS786457 FAO786440:FAO786457 FKK786440:FKK786457 FUG786440:FUG786457 GEC786440:GEC786457 GNY786440:GNY786457 GXU786440:GXU786457 HHQ786440:HHQ786457 HRM786440:HRM786457 IBI786440:IBI786457 ILE786440:ILE786457 IVA786440:IVA786457 JEW786440:JEW786457 JOS786440:JOS786457 JYO786440:JYO786457 KIK786440:KIK786457 KSG786440:KSG786457 LCC786440:LCC786457 LLY786440:LLY786457 LVU786440:LVU786457 MFQ786440:MFQ786457 MPM786440:MPM786457 MZI786440:MZI786457 NJE786440:NJE786457 NTA786440:NTA786457 OCW786440:OCW786457 OMS786440:OMS786457 OWO786440:OWO786457 PGK786440:PGK786457 PQG786440:PQG786457 QAC786440:QAC786457 QJY786440:QJY786457 QTU786440:QTU786457 RDQ786440:RDQ786457 RNM786440:RNM786457 RXI786440:RXI786457 SHE786440:SHE786457 SRA786440:SRA786457 TAW786440:TAW786457 TKS786440:TKS786457 TUO786440:TUO786457 UEK786440:UEK786457 UOG786440:UOG786457 UYC786440:UYC786457 VHY786440:VHY786457 VRU786440:VRU786457 WBQ786440:WBQ786457 WLM786440:WLM786457 WVI786440:WVI786457 B851976:B851993 IW851976:IW851993 SS851976:SS851993 ACO851976:ACO851993 AMK851976:AMK851993 AWG851976:AWG851993 BGC851976:BGC851993 BPY851976:BPY851993 BZU851976:BZU851993 CJQ851976:CJQ851993 CTM851976:CTM851993 DDI851976:DDI851993 DNE851976:DNE851993 DXA851976:DXA851993 EGW851976:EGW851993 EQS851976:EQS851993 FAO851976:FAO851993 FKK851976:FKK851993 FUG851976:FUG851993 GEC851976:GEC851993 GNY851976:GNY851993 GXU851976:GXU851993 HHQ851976:HHQ851993 HRM851976:HRM851993 IBI851976:IBI851993 ILE851976:ILE851993 IVA851976:IVA851993 JEW851976:JEW851993 JOS851976:JOS851993 JYO851976:JYO851993 KIK851976:KIK851993 KSG851976:KSG851993 LCC851976:LCC851993 LLY851976:LLY851993 LVU851976:LVU851993 MFQ851976:MFQ851993 MPM851976:MPM851993 MZI851976:MZI851993 NJE851976:NJE851993 NTA851976:NTA851993 OCW851976:OCW851993 OMS851976:OMS851993 OWO851976:OWO851993 PGK851976:PGK851993 PQG851976:PQG851993 QAC851976:QAC851993 QJY851976:QJY851993 QTU851976:QTU851993 RDQ851976:RDQ851993 RNM851976:RNM851993 RXI851976:RXI851993 SHE851976:SHE851993 SRA851976:SRA851993 TAW851976:TAW851993 TKS851976:TKS851993 TUO851976:TUO851993 UEK851976:UEK851993 UOG851976:UOG851993 UYC851976:UYC851993 VHY851976:VHY851993 VRU851976:VRU851993 WBQ851976:WBQ851993 WLM851976:WLM851993 WVI851976:WVI851993 B917512:B917529 IW917512:IW917529 SS917512:SS917529 ACO917512:ACO917529 AMK917512:AMK917529 AWG917512:AWG917529 BGC917512:BGC917529 BPY917512:BPY917529 BZU917512:BZU917529 CJQ917512:CJQ917529 CTM917512:CTM917529 DDI917512:DDI917529 DNE917512:DNE917529 DXA917512:DXA917529 EGW917512:EGW917529 EQS917512:EQS917529 FAO917512:FAO917529 FKK917512:FKK917529 FUG917512:FUG917529 GEC917512:GEC917529 GNY917512:GNY917529 GXU917512:GXU917529 HHQ917512:HHQ917529 HRM917512:HRM917529 IBI917512:IBI917529 ILE917512:ILE917529 IVA917512:IVA917529 JEW917512:JEW917529 JOS917512:JOS917529 JYO917512:JYO917529 KIK917512:KIK917529 KSG917512:KSG917529 LCC917512:LCC917529 LLY917512:LLY917529 LVU917512:LVU917529 MFQ917512:MFQ917529 MPM917512:MPM917529 MZI917512:MZI917529 NJE917512:NJE917529 NTA917512:NTA917529 OCW917512:OCW917529 OMS917512:OMS917529 OWO917512:OWO917529 PGK917512:PGK917529 PQG917512:PQG917529 QAC917512:QAC917529 QJY917512:QJY917529 QTU917512:QTU917529 RDQ917512:RDQ917529 RNM917512:RNM917529 RXI917512:RXI917529 SHE917512:SHE917529 SRA917512:SRA917529 TAW917512:TAW917529 TKS917512:TKS917529 TUO917512:TUO917529 UEK917512:UEK917529 UOG917512:UOG917529 UYC917512:UYC917529 VHY917512:VHY917529 VRU917512:VRU917529 WBQ917512:WBQ917529 WLM917512:WLM917529 WVI917512:WVI917529 B983048:B983065 IW983048:IW983065 SS983048:SS983065 ACO983048:ACO983065 AMK983048:AMK983065 AWG983048:AWG983065 BGC983048:BGC983065 BPY983048:BPY983065 BZU983048:BZU983065 CJQ983048:CJQ983065 CTM983048:CTM983065 DDI983048:DDI983065 DNE983048:DNE983065 DXA983048:DXA983065 EGW983048:EGW983065 EQS983048:EQS983065 FAO983048:FAO983065 FKK983048:FKK983065 FUG983048:FUG983065 GEC983048:GEC983065 GNY983048:GNY983065 GXU983048:GXU983065 HHQ983048:HHQ983065 HRM983048:HRM983065 IBI983048:IBI983065 ILE983048:ILE983065 IVA983048:IVA983065 JEW983048:JEW983065 JOS983048:JOS983065 JYO983048:JYO983065 KIK983048:KIK983065 KSG983048:KSG983065 LCC983048:LCC983065 LLY983048:LLY983065 LVU983048:LVU983065 MFQ983048:MFQ983065 MPM983048:MPM983065 MZI983048:MZI983065 NJE983048:NJE983065 NTA983048:NTA983065 OCW983048:OCW983065 OMS983048:OMS983065 OWO983048:OWO983065 PGK983048:PGK983065 PQG983048:PQG983065 QAC983048:QAC983065 QJY983048:QJY983065 QTU983048:QTU983065 RDQ983048:RDQ983065 RNM983048:RNM983065 RXI983048:RXI983065 SHE983048:SHE983065 SRA983048:SRA983065 TAW983048:TAW983065 TKS983048:TKS983065 TUO983048:TUO983065 UEK983048:UEK983065 UOG983048:UOG983065 UYC983048:UYC983065 VHY983048:VHY983065 VRU983048:VRU983065 WBQ983048:WBQ983065 WLM983048:WLM983065 WVI983048:WVI983065 B7:B25 IW7:IW25 SS7:SS25 ACO7:ACO25 AMK7:AMK25 AWG7:AWG25 BGC7:BGC25 BPY7:BPY25 BZU7:BZU25 CJQ7:CJQ25 CTM7:CTM25 DDI7:DDI25 DNE7:DNE25 DXA7:DXA25 EGW7:EGW25 EQS7:EQS25 FAO7:FAO25 FKK7:FKK25 FUG7:FUG25 GEC7:GEC25 GNY7:GNY25 GXU7:GXU25 HHQ7:HHQ25 HRM7:HRM25 IBI7:IBI25 ILE7:ILE25 IVA7:IVA25 JEW7:JEW25 JOS7:JOS25 JYO7:JYO25 KIK7:KIK25 KSG7:KSG25 LCC7:LCC25 LLY7:LLY25 LVU7:LVU25 MFQ7:MFQ25 MPM7:MPM25 MZI7:MZI25 NJE7:NJE25 NTA7:NTA25 OCW7:OCW25 OMS7:OMS25 OWO7:OWO25 PGK7:PGK25 PQG7:PQG25 QAC7:QAC25 QJY7:QJY25 QTU7:QTU25 RDQ7:RDQ25 RNM7:RNM25 RXI7:RXI25 SHE7:SHE25 SRA7:SRA25 TAW7:TAW25 TKS7:TKS25 TUO7:TUO25 UEK7:UEK25 UOG7:UOG25 UYC7:UYC25 VHY7:VHY25 VRU7:VRU25 WBQ7:WBQ25 WLM7:WLM25 WVI7:WVI25"/>
  </dataValidations>
  <printOptions horizontalCentered="1"/>
  <pageMargins left="0.25" right="0.25" top="0.75" bottom="0.75" header="0.3" footer="0.3"/>
  <pageSetup scale="90" orientation="landscape" r:id="rId1"/>
  <headerFooter>
    <oddHeader>&amp;C&amp;"Times New Roman,Bold"Rate Study for Behavioral Health and Targeted Case Management Services
Provider Survey&amp;R&amp;"Times New Roman"Page &amp;P of &amp;N</oddHeader>
    <oddFooter>&amp;L&amp;"Times New Roman"&amp;10Questions? Contact Stephen Pawlowski with Burns &amp;&amp; Associates, Inc. at (602) 241-8519 or spawlowski@burnshealthpolicy.com&amp;R&amp;"Times New Roman"&amp;10 printed 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7">
    <tabColor theme="9" tint="0.39997558519241921"/>
  </sheetPr>
  <dimension ref="A1:K22"/>
  <sheetViews>
    <sheetView showGridLines="0" zoomScale="90" zoomScaleNormal="90" zoomScaleSheetLayoutView="90" workbookViewId="0">
      <selection activeCell="D7" sqref="D7"/>
    </sheetView>
  </sheetViews>
  <sheetFormatPr defaultRowHeight="15" x14ac:dyDescent="0.2"/>
  <cols>
    <col min="1" max="1" width="5.7109375" style="259" customWidth="1"/>
    <col min="2" max="2" width="66.42578125" style="260" customWidth="1"/>
    <col min="3" max="9" width="10.7109375" style="259" customWidth="1"/>
    <col min="10" max="10" width="9.140625" style="260"/>
    <col min="11" max="11" width="44.140625" style="260" customWidth="1"/>
    <col min="12" max="260" width="9.140625" style="260"/>
    <col min="261" max="261" width="5.7109375" style="260" customWidth="1"/>
    <col min="262" max="262" width="97.140625" style="260" customWidth="1"/>
    <col min="263" max="265" width="10.7109375" style="260" customWidth="1"/>
    <col min="266" max="516" width="9.140625" style="260"/>
    <col min="517" max="517" width="5.7109375" style="260" customWidth="1"/>
    <col min="518" max="518" width="97.140625" style="260" customWidth="1"/>
    <col min="519" max="521" width="10.7109375" style="260" customWidth="1"/>
    <col min="522" max="772" width="9.140625" style="260"/>
    <col min="773" max="773" width="5.7109375" style="260" customWidth="1"/>
    <col min="774" max="774" width="97.140625" style="260" customWidth="1"/>
    <col min="775" max="777" width="10.7109375" style="260" customWidth="1"/>
    <col min="778" max="1028" width="9.140625" style="260"/>
    <col min="1029" max="1029" width="5.7109375" style="260" customWidth="1"/>
    <col min="1030" max="1030" width="97.140625" style="260" customWidth="1"/>
    <col min="1031" max="1033" width="10.7109375" style="260" customWidth="1"/>
    <col min="1034" max="1284" width="9.140625" style="260"/>
    <col min="1285" max="1285" width="5.7109375" style="260" customWidth="1"/>
    <col min="1286" max="1286" width="97.140625" style="260" customWidth="1"/>
    <col min="1287" max="1289" width="10.7109375" style="260" customWidth="1"/>
    <col min="1290" max="1540" width="9.140625" style="260"/>
    <col min="1541" max="1541" width="5.7109375" style="260" customWidth="1"/>
    <col min="1542" max="1542" width="97.140625" style="260" customWidth="1"/>
    <col min="1543" max="1545" width="10.7109375" style="260" customWidth="1"/>
    <col min="1546" max="1796" width="9.140625" style="260"/>
    <col min="1797" max="1797" width="5.7109375" style="260" customWidth="1"/>
    <col min="1798" max="1798" width="97.140625" style="260" customWidth="1"/>
    <col min="1799" max="1801" width="10.7109375" style="260" customWidth="1"/>
    <col min="1802" max="2052" width="9.140625" style="260"/>
    <col min="2053" max="2053" width="5.7109375" style="260" customWidth="1"/>
    <col min="2054" max="2054" width="97.140625" style="260" customWidth="1"/>
    <col min="2055" max="2057" width="10.7109375" style="260" customWidth="1"/>
    <col min="2058" max="2308" width="9.140625" style="260"/>
    <col min="2309" max="2309" width="5.7109375" style="260" customWidth="1"/>
    <col min="2310" max="2310" width="97.140625" style="260" customWidth="1"/>
    <col min="2311" max="2313" width="10.7109375" style="260" customWidth="1"/>
    <col min="2314" max="2564" width="9.140625" style="260"/>
    <col min="2565" max="2565" width="5.7109375" style="260" customWidth="1"/>
    <col min="2566" max="2566" width="97.140625" style="260" customWidth="1"/>
    <col min="2567" max="2569" width="10.7109375" style="260" customWidth="1"/>
    <col min="2570" max="2820" width="9.140625" style="260"/>
    <col min="2821" max="2821" width="5.7109375" style="260" customWidth="1"/>
    <col min="2822" max="2822" width="97.140625" style="260" customWidth="1"/>
    <col min="2823" max="2825" width="10.7109375" style="260" customWidth="1"/>
    <col min="2826" max="3076" width="9.140625" style="260"/>
    <col min="3077" max="3077" width="5.7109375" style="260" customWidth="1"/>
    <col min="3078" max="3078" width="97.140625" style="260" customWidth="1"/>
    <col min="3079" max="3081" width="10.7109375" style="260" customWidth="1"/>
    <col min="3082" max="3332" width="9.140625" style="260"/>
    <col min="3333" max="3333" width="5.7109375" style="260" customWidth="1"/>
    <col min="3334" max="3334" width="97.140625" style="260" customWidth="1"/>
    <col min="3335" max="3337" width="10.7109375" style="260" customWidth="1"/>
    <col min="3338" max="3588" width="9.140625" style="260"/>
    <col min="3589" max="3589" width="5.7109375" style="260" customWidth="1"/>
    <col min="3590" max="3590" width="97.140625" style="260" customWidth="1"/>
    <col min="3591" max="3593" width="10.7109375" style="260" customWidth="1"/>
    <col min="3594" max="3844" width="9.140625" style="260"/>
    <col min="3845" max="3845" width="5.7109375" style="260" customWidth="1"/>
    <col min="3846" max="3846" width="97.140625" style="260" customWidth="1"/>
    <col min="3847" max="3849" width="10.7109375" style="260" customWidth="1"/>
    <col min="3850" max="4100" width="9.140625" style="260"/>
    <col min="4101" max="4101" width="5.7109375" style="260" customWidth="1"/>
    <col min="4102" max="4102" width="97.140625" style="260" customWidth="1"/>
    <col min="4103" max="4105" width="10.7109375" style="260" customWidth="1"/>
    <col min="4106" max="4356" width="9.140625" style="260"/>
    <col min="4357" max="4357" width="5.7109375" style="260" customWidth="1"/>
    <col min="4358" max="4358" width="97.140625" style="260" customWidth="1"/>
    <col min="4359" max="4361" width="10.7109375" style="260" customWidth="1"/>
    <col min="4362" max="4612" width="9.140625" style="260"/>
    <col min="4613" max="4613" width="5.7109375" style="260" customWidth="1"/>
    <col min="4614" max="4614" width="97.140625" style="260" customWidth="1"/>
    <col min="4615" max="4617" width="10.7109375" style="260" customWidth="1"/>
    <col min="4618" max="4868" width="9.140625" style="260"/>
    <col min="4869" max="4869" width="5.7109375" style="260" customWidth="1"/>
    <col min="4870" max="4870" width="97.140625" style="260" customWidth="1"/>
    <col min="4871" max="4873" width="10.7109375" style="260" customWidth="1"/>
    <col min="4874" max="5124" width="9.140625" style="260"/>
    <col min="5125" max="5125" width="5.7109375" style="260" customWidth="1"/>
    <col min="5126" max="5126" width="97.140625" style="260" customWidth="1"/>
    <col min="5127" max="5129" width="10.7109375" style="260" customWidth="1"/>
    <col min="5130" max="5380" width="9.140625" style="260"/>
    <col min="5381" max="5381" width="5.7109375" style="260" customWidth="1"/>
    <col min="5382" max="5382" width="97.140625" style="260" customWidth="1"/>
    <col min="5383" max="5385" width="10.7109375" style="260" customWidth="1"/>
    <col min="5386" max="5636" width="9.140625" style="260"/>
    <col min="5637" max="5637" width="5.7109375" style="260" customWidth="1"/>
    <col min="5638" max="5638" width="97.140625" style="260" customWidth="1"/>
    <col min="5639" max="5641" width="10.7109375" style="260" customWidth="1"/>
    <col min="5642" max="5892" width="9.140625" style="260"/>
    <col min="5893" max="5893" width="5.7109375" style="260" customWidth="1"/>
    <col min="5894" max="5894" width="97.140625" style="260" customWidth="1"/>
    <col min="5895" max="5897" width="10.7109375" style="260" customWidth="1"/>
    <col min="5898" max="6148" width="9.140625" style="260"/>
    <col min="6149" max="6149" width="5.7109375" style="260" customWidth="1"/>
    <col min="6150" max="6150" width="97.140625" style="260" customWidth="1"/>
    <col min="6151" max="6153" width="10.7109375" style="260" customWidth="1"/>
    <col min="6154" max="6404" width="9.140625" style="260"/>
    <col min="6405" max="6405" width="5.7109375" style="260" customWidth="1"/>
    <col min="6406" max="6406" width="97.140625" style="260" customWidth="1"/>
    <col min="6407" max="6409" width="10.7109375" style="260" customWidth="1"/>
    <col min="6410" max="6660" width="9.140625" style="260"/>
    <col min="6661" max="6661" width="5.7109375" style="260" customWidth="1"/>
    <col min="6662" max="6662" width="97.140625" style="260" customWidth="1"/>
    <col min="6663" max="6665" width="10.7109375" style="260" customWidth="1"/>
    <col min="6666" max="6916" width="9.140625" style="260"/>
    <col min="6917" max="6917" width="5.7109375" style="260" customWidth="1"/>
    <col min="6918" max="6918" width="97.140625" style="260" customWidth="1"/>
    <col min="6919" max="6921" width="10.7109375" style="260" customWidth="1"/>
    <col min="6922" max="7172" width="9.140625" style="260"/>
    <col min="7173" max="7173" width="5.7109375" style="260" customWidth="1"/>
    <col min="7174" max="7174" width="97.140625" style="260" customWidth="1"/>
    <col min="7175" max="7177" width="10.7109375" style="260" customWidth="1"/>
    <col min="7178" max="7428" width="9.140625" style="260"/>
    <col min="7429" max="7429" width="5.7109375" style="260" customWidth="1"/>
    <col min="7430" max="7430" width="97.140625" style="260" customWidth="1"/>
    <col min="7431" max="7433" width="10.7109375" style="260" customWidth="1"/>
    <col min="7434" max="7684" width="9.140625" style="260"/>
    <col min="7685" max="7685" width="5.7109375" style="260" customWidth="1"/>
    <col min="7686" max="7686" width="97.140625" style="260" customWidth="1"/>
    <col min="7687" max="7689" width="10.7109375" style="260" customWidth="1"/>
    <col min="7690" max="7940" width="9.140625" style="260"/>
    <col min="7941" max="7941" width="5.7109375" style="260" customWidth="1"/>
    <col min="7942" max="7942" width="97.140625" style="260" customWidth="1"/>
    <col min="7943" max="7945" width="10.7109375" style="260" customWidth="1"/>
    <col min="7946" max="8196" width="9.140625" style="260"/>
    <col min="8197" max="8197" width="5.7109375" style="260" customWidth="1"/>
    <col min="8198" max="8198" width="97.140625" style="260" customWidth="1"/>
    <col min="8199" max="8201" width="10.7109375" style="260" customWidth="1"/>
    <col min="8202" max="8452" width="9.140625" style="260"/>
    <col min="8453" max="8453" width="5.7109375" style="260" customWidth="1"/>
    <col min="8454" max="8454" width="97.140625" style="260" customWidth="1"/>
    <col min="8455" max="8457" width="10.7109375" style="260" customWidth="1"/>
    <col min="8458" max="8708" width="9.140625" style="260"/>
    <col min="8709" max="8709" width="5.7109375" style="260" customWidth="1"/>
    <col min="8710" max="8710" width="97.140625" style="260" customWidth="1"/>
    <col min="8711" max="8713" width="10.7109375" style="260" customWidth="1"/>
    <col min="8714" max="8964" width="9.140625" style="260"/>
    <col min="8965" max="8965" width="5.7109375" style="260" customWidth="1"/>
    <col min="8966" max="8966" width="97.140625" style="260" customWidth="1"/>
    <col min="8967" max="8969" width="10.7109375" style="260" customWidth="1"/>
    <col min="8970" max="9220" width="9.140625" style="260"/>
    <col min="9221" max="9221" width="5.7109375" style="260" customWidth="1"/>
    <col min="9222" max="9222" width="97.140625" style="260" customWidth="1"/>
    <col min="9223" max="9225" width="10.7109375" style="260" customWidth="1"/>
    <col min="9226" max="9476" width="9.140625" style="260"/>
    <col min="9477" max="9477" width="5.7109375" style="260" customWidth="1"/>
    <col min="9478" max="9478" width="97.140625" style="260" customWidth="1"/>
    <col min="9479" max="9481" width="10.7109375" style="260" customWidth="1"/>
    <col min="9482" max="9732" width="9.140625" style="260"/>
    <col min="9733" max="9733" width="5.7109375" style="260" customWidth="1"/>
    <col min="9734" max="9734" width="97.140625" style="260" customWidth="1"/>
    <col min="9735" max="9737" width="10.7109375" style="260" customWidth="1"/>
    <col min="9738" max="9988" width="9.140625" style="260"/>
    <col min="9989" max="9989" width="5.7109375" style="260" customWidth="1"/>
    <col min="9990" max="9990" width="97.140625" style="260" customWidth="1"/>
    <col min="9991" max="9993" width="10.7109375" style="260" customWidth="1"/>
    <col min="9994" max="10244" width="9.140625" style="260"/>
    <col min="10245" max="10245" width="5.7109375" style="260" customWidth="1"/>
    <col min="10246" max="10246" width="97.140625" style="260" customWidth="1"/>
    <col min="10247" max="10249" width="10.7109375" style="260" customWidth="1"/>
    <col min="10250" max="10500" width="9.140625" style="260"/>
    <col min="10501" max="10501" width="5.7109375" style="260" customWidth="1"/>
    <col min="10502" max="10502" width="97.140625" style="260" customWidth="1"/>
    <col min="10503" max="10505" width="10.7109375" style="260" customWidth="1"/>
    <col min="10506" max="10756" width="9.140625" style="260"/>
    <col min="10757" max="10757" width="5.7109375" style="260" customWidth="1"/>
    <col min="10758" max="10758" width="97.140625" style="260" customWidth="1"/>
    <col min="10759" max="10761" width="10.7109375" style="260" customWidth="1"/>
    <col min="10762" max="11012" width="9.140625" style="260"/>
    <col min="11013" max="11013" width="5.7109375" style="260" customWidth="1"/>
    <col min="11014" max="11014" width="97.140625" style="260" customWidth="1"/>
    <col min="11015" max="11017" width="10.7109375" style="260" customWidth="1"/>
    <col min="11018" max="11268" width="9.140625" style="260"/>
    <col min="11269" max="11269" width="5.7109375" style="260" customWidth="1"/>
    <col min="11270" max="11270" width="97.140625" style="260" customWidth="1"/>
    <col min="11271" max="11273" width="10.7109375" style="260" customWidth="1"/>
    <col min="11274" max="11524" width="9.140625" style="260"/>
    <col min="11525" max="11525" width="5.7109375" style="260" customWidth="1"/>
    <col min="11526" max="11526" width="97.140625" style="260" customWidth="1"/>
    <col min="11527" max="11529" width="10.7109375" style="260" customWidth="1"/>
    <col min="11530" max="11780" width="9.140625" style="260"/>
    <col min="11781" max="11781" width="5.7109375" style="260" customWidth="1"/>
    <col min="11782" max="11782" width="97.140625" style="260" customWidth="1"/>
    <col min="11783" max="11785" width="10.7109375" style="260" customWidth="1"/>
    <col min="11786" max="12036" width="9.140625" style="260"/>
    <col min="12037" max="12037" width="5.7109375" style="260" customWidth="1"/>
    <col min="12038" max="12038" width="97.140625" style="260" customWidth="1"/>
    <col min="12039" max="12041" width="10.7109375" style="260" customWidth="1"/>
    <col min="12042" max="12292" width="9.140625" style="260"/>
    <col min="12293" max="12293" width="5.7109375" style="260" customWidth="1"/>
    <col min="12294" max="12294" width="97.140625" style="260" customWidth="1"/>
    <col min="12295" max="12297" width="10.7109375" style="260" customWidth="1"/>
    <col min="12298" max="12548" width="9.140625" style="260"/>
    <col min="12549" max="12549" width="5.7109375" style="260" customWidth="1"/>
    <col min="12550" max="12550" width="97.140625" style="260" customWidth="1"/>
    <col min="12551" max="12553" width="10.7109375" style="260" customWidth="1"/>
    <col min="12554" max="12804" width="9.140625" style="260"/>
    <col min="12805" max="12805" width="5.7109375" style="260" customWidth="1"/>
    <col min="12806" max="12806" width="97.140625" style="260" customWidth="1"/>
    <col min="12807" max="12809" width="10.7109375" style="260" customWidth="1"/>
    <col min="12810" max="13060" width="9.140625" style="260"/>
    <col min="13061" max="13061" width="5.7109375" style="260" customWidth="1"/>
    <col min="13062" max="13062" width="97.140625" style="260" customWidth="1"/>
    <col min="13063" max="13065" width="10.7109375" style="260" customWidth="1"/>
    <col min="13066" max="13316" width="9.140625" style="260"/>
    <col min="13317" max="13317" width="5.7109375" style="260" customWidth="1"/>
    <col min="13318" max="13318" width="97.140625" style="260" customWidth="1"/>
    <col min="13319" max="13321" width="10.7109375" style="260" customWidth="1"/>
    <col min="13322" max="13572" width="9.140625" style="260"/>
    <col min="13573" max="13573" width="5.7109375" style="260" customWidth="1"/>
    <col min="13574" max="13574" width="97.140625" style="260" customWidth="1"/>
    <col min="13575" max="13577" width="10.7109375" style="260" customWidth="1"/>
    <col min="13578" max="13828" width="9.140625" style="260"/>
    <col min="13829" max="13829" width="5.7109375" style="260" customWidth="1"/>
    <col min="13830" max="13830" width="97.140625" style="260" customWidth="1"/>
    <col min="13831" max="13833" width="10.7109375" style="260" customWidth="1"/>
    <col min="13834" max="14084" width="9.140625" style="260"/>
    <col min="14085" max="14085" width="5.7109375" style="260" customWidth="1"/>
    <col min="14086" max="14086" width="97.140625" style="260" customWidth="1"/>
    <col min="14087" max="14089" width="10.7109375" style="260" customWidth="1"/>
    <col min="14090" max="14340" width="9.140625" style="260"/>
    <col min="14341" max="14341" width="5.7109375" style="260" customWidth="1"/>
    <col min="14342" max="14342" width="97.140625" style="260" customWidth="1"/>
    <col min="14343" max="14345" width="10.7109375" style="260" customWidth="1"/>
    <col min="14346" max="14596" width="9.140625" style="260"/>
    <col min="14597" max="14597" width="5.7109375" style="260" customWidth="1"/>
    <col min="14598" max="14598" width="97.140625" style="260" customWidth="1"/>
    <col min="14599" max="14601" width="10.7109375" style="260" customWidth="1"/>
    <col min="14602" max="14852" width="9.140625" style="260"/>
    <col min="14853" max="14853" width="5.7109375" style="260" customWidth="1"/>
    <col min="14854" max="14854" width="97.140625" style="260" customWidth="1"/>
    <col min="14855" max="14857" width="10.7109375" style="260" customWidth="1"/>
    <col min="14858" max="15108" width="9.140625" style="260"/>
    <col min="15109" max="15109" width="5.7109375" style="260" customWidth="1"/>
    <col min="15110" max="15110" width="97.140625" style="260" customWidth="1"/>
    <col min="15111" max="15113" width="10.7109375" style="260" customWidth="1"/>
    <col min="15114" max="15364" width="9.140625" style="260"/>
    <col min="15365" max="15365" width="5.7109375" style="260" customWidth="1"/>
    <col min="15366" max="15366" width="97.140625" style="260" customWidth="1"/>
    <col min="15367" max="15369" width="10.7109375" style="260" customWidth="1"/>
    <col min="15370" max="15620" width="9.140625" style="260"/>
    <col min="15621" max="15621" width="5.7109375" style="260" customWidth="1"/>
    <col min="15622" max="15622" width="97.140625" style="260" customWidth="1"/>
    <col min="15623" max="15625" width="10.7109375" style="260" customWidth="1"/>
    <col min="15626" max="15876" width="9.140625" style="260"/>
    <col min="15877" max="15877" width="5.7109375" style="260" customWidth="1"/>
    <col min="15878" max="15878" width="97.140625" style="260" customWidth="1"/>
    <col min="15879" max="15881" width="10.7109375" style="260" customWidth="1"/>
    <col min="15882" max="16132" width="9.140625" style="260"/>
    <col min="16133" max="16133" width="5.7109375" style="260" customWidth="1"/>
    <col min="16134" max="16134" width="97.140625" style="260" customWidth="1"/>
    <col min="16135" max="16137" width="10.7109375" style="260" customWidth="1"/>
    <col min="16138" max="16384" width="9.140625" style="260"/>
  </cols>
  <sheetData>
    <row r="1" spans="1:11" s="256" customFormat="1" x14ac:dyDescent="0.2">
      <c r="A1" s="509" t="str">
        <f>IF(ISBLANK('Contact Info &amp; Revenues'!B3),"",'Contact Info &amp; Revenues'!B3)</f>
        <v/>
      </c>
      <c r="B1" s="509"/>
      <c r="C1" s="509"/>
      <c r="D1" s="509"/>
      <c r="E1" s="509"/>
      <c r="F1" s="509"/>
      <c r="G1" s="509"/>
      <c r="H1" s="509"/>
      <c r="I1" s="509"/>
    </row>
    <row r="2" spans="1:11" s="256" customFormat="1" x14ac:dyDescent="0.2">
      <c r="A2" s="257"/>
      <c r="B2" s="258"/>
      <c r="C2" s="258"/>
      <c r="D2" s="258"/>
      <c r="E2" s="258"/>
      <c r="F2" s="258"/>
      <c r="G2" s="258"/>
      <c r="H2" s="258"/>
      <c r="I2" s="258"/>
    </row>
    <row r="3" spans="1:11" s="256" customFormat="1" ht="14.25" x14ac:dyDescent="0.2">
      <c r="A3" s="576" t="s">
        <v>310</v>
      </c>
      <c r="B3" s="576"/>
      <c r="C3" s="576"/>
      <c r="D3" s="576"/>
      <c r="E3" s="576"/>
      <c r="F3" s="576"/>
      <c r="G3" s="576"/>
      <c r="H3" s="576"/>
      <c r="I3" s="576"/>
    </row>
    <row r="4" spans="1:11" ht="15.75" thickBot="1" x14ac:dyDescent="0.25"/>
    <row r="5" spans="1:11" s="267" customFormat="1" ht="43.5" thickBot="1" x14ac:dyDescent="0.25">
      <c r="A5" s="261" t="s">
        <v>102</v>
      </c>
      <c r="B5" s="262" t="s">
        <v>201</v>
      </c>
      <c r="C5" s="320" t="s">
        <v>202</v>
      </c>
      <c r="D5" s="334" t="s">
        <v>311</v>
      </c>
      <c r="E5" s="265" t="s">
        <v>312</v>
      </c>
      <c r="F5" s="265" t="s">
        <v>313</v>
      </c>
      <c r="G5" s="335" t="s">
        <v>314</v>
      </c>
      <c r="H5" s="265" t="s">
        <v>315</v>
      </c>
      <c r="I5" s="336" t="s">
        <v>316</v>
      </c>
      <c r="K5" s="260"/>
    </row>
    <row r="6" spans="1:11" s="267" customFormat="1" x14ac:dyDescent="0.2">
      <c r="A6" s="268"/>
      <c r="B6" s="269" t="s">
        <v>317</v>
      </c>
      <c r="C6" s="270"/>
      <c r="D6" s="270"/>
      <c r="E6" s="270"/>
      <c r="F6" s="270"/>
      <c r="G6" s="270"/>
      <c r="H6" s="270"/>
      <c r="I6" s="337"/>
    </row>
    <row r="7" spans="1:11" s="267" customFormat="1" x14ac:dyDescent="0.2">
      <c r="A7" s="274">
        <v>1</v>
      </c>
      <c r="B7" s="275" t="s">
        <v>72</v>
      </c>
      <c r="C7" s="279" t="s">
        <v>318</v>
      </c>
      <c r="D7" s="142"/>
      <c r="E7" s="142"/>
      <c r="F7" s="142"/>
      <c r="G7" s="142"/>
      <c r="H7" s="142"/>
      <c r="I7" s="223"/>
    </row>
    <row r="8" spans="1:11" s="267" customFormat="1" x14ac:dyDescent="0.2">
      <c r="A8" s="327">
        <f>+A7+1</f>
        <v>2</v>
      </c>
      <c r="B8" s="330" t="s">
        <v>73</v>
      </c>
      <c r="C8" s="338">
        <v>4020</v>
      </c>
      <c r="D8" s="339"/>
      <c r="E8" s="339"/>
      <c r="F8" s="339"/>
      <c r="G8" s="339"/>
      <c r="H8" s="339"/>
      <c r="I8" s="340"/>
    </row>
    <row r="9" spans="1:11" s="267" customFormat="1" x14ac:dyDescent="0.2">
      <c r="A9" s="282"/>
      <c r="B9" s="322" t="s">
        <v>319</v>
      </c>
      <c r="C9" s="284"/>
      <c r="D9" s="284"/>
      <c r="E9" s="284"/>
      <c r="F9" s="284"/>
      <c r="G9" s="284"/>
      <c r="H9" s="284"/>
      <c r="I9" s="323"/>
    </row>
    <row r="10" spans="1:11" s="267" customFormat="1" x14ac:dyDescent="0.2">
      <c r="A10" s="274">
        <f>+A8+1</f>
        <v>3</v>
      </c>
      <c r="B10" s="330" t="s">
        <v>320</v>
      </c>
      <c r="C10" s="341">
        <v>6</v>
      </c>
      <c r="D10" s="342"/>
      <c r="E10" s="342"/>
      <c r="F10" s="342"/>
      <c r="G10" s="342"/>
      <c r="H10" s="342"/>
      <c r="I10" s="343"/>
    </row>
    <row r="11" spans="1:11" s="267" customFormat="1" x14ac:dyDescent="0.2">
      <c r="A11" s="274">
        <f>+A10+1</f>
        <v>4</v>
      </c>
      <c r="B11" s="330" t="s">
        <v>321</v>
      </c>
      <c r="C11" s="344">
        <v>30</v>
      </c>
      <c r="D11" s="345"/>
      <c r="E11" s="345"/>
      <c r="F11" s="345"/>
      <c r="G11" s="345"/>
      <c r="H11" s="345"/>
      <c r="I11" s="346"/>
    </row>
    <row r="12" spans="1:11" s="267" customFormat="1" x14ac:dyDescent="0.2">
      <c r="A12" s="274">
        <f>+A11+1</f>
        <v>5</v>
      </c>
      <c r="B12" s="347" t="s">
        <v>322</v>
      </c>
      <c r="C12" s="344">
        <f>IF(AND(ISNUMBER(C10),ISNUMBER(C11)),C10*C11,"")</f>
        <v>180</v>
      </c>
      <c r="D12" s="348" t="str">
        <f t="shared" ref="D12:I12" si="0">IF(AND(ISNUMBER(D10),ISNUMBER(D11)),D10*D11,"")</f>
        <v/>
      </c>
      <c r="E12" s="348" t="str">
        <f t="shared" si="0"/>
        <v/>
      </c>
      <c r="F12" s="348" t="str">
        <f t="shared" si="0"/>
        <v/>
      </c>
      <c r="G12" s="348" t="str">
        <f t="shared" si="0"/>
        <v/>
      </c>
      <c r="H12" s="348" t="str">
        <f t="shared" si="0"/>
        <v/>
      </c>
      <c r="I12" s="349" t="str">
        <f t="shared" si="0"/>
        <v/>
      </c>
    </row>
    <row r="13" spans="1:11" s="267" customFormat="1" x14ac:dyDescent="0.2">
      <c r="A13" s="274">
        <f>+A12+1</f>
        <v>6</v>
      </c>
      <c r="B13" s="275" t="s">
        <v>323</v>
      </c>
      <c r="C13" s="279">
        <v>24</v>
      </c>
      <c r="D13" s="142"/>
      <c r="E13" s="142"/>
      <c r="F13" s="142"/>
      <c r="G13" s="142"/>
      <c r="H13" s="142"/>
      <c r="I13" s="223"/>
    </row>
    <row r="14" spans="1:11" s="267" customFormat="1" x14ac:dyDescent="0.2">
      <c r="A14" s="274">
        <f t="shared" ref="A14:A22" si="1">+A13+1</f>
        <v>7</v>
      </c>
      <c r="B14" s="275" t="s">
        <v>324</v>
      </c>
      <c r="C14" s="293">
        <v>20</v>
      </c>
      <c r="D14" s="350"/>
      <c r="E14" s="350"/>
      <c r="F14" s="350"/>
      <c r="G14" s="350"/>
      <c r="H14" s="350"/>
      <c r="I14" s="351"/>
    </row>
    <row r="15" spans="1:11" s="267" customFormat="1" x14ac:dyDescent="0.2">
      <c r="A15" s="274">
        <f t="shared" si="1"/>
        <v>8</v>
      </c>
      <c r="B15" s="275" t="s">
        <v>325</v>
      </c>
      <c r="C15" s="293">
        <v>18</v>
      </c>
      <c r="D15" s="350"/>
      <c r="E15" s="350"/>
      <c r="F15" s="350"/>
      <c r="G15" s="350"/>
      <c r="H15" s="350"/>
      <c r="I15" s="351"/>
    </row>
    <row r="16" spans="1:11" s="267" customFormat="1" x14ac:dyDescent="0.2">
      <c r="A16" s="274">
        <f t="shared" si="1"/>
        <v>9</v>
      </c>
      <c r="B16" s="292" t="s">
        <v>326</v>
      </c>
      <c r="C16" s="352">
        <f>IF(AND(ISNUMBER(C14),ISNUMBER(C15)),C15/C14,"")</f>
        <v>0.9</v>
      </c>
      <c r="D16" s="353" t="str">
        <f t="shared" ref="D16:I16" si="2">IF(AND(ISNUMBER(D14),ISNUMBER(D15)),D15/D14,"")</f>
        <v/>
      </c>
      <c r="E16" s="353" t="str">
        <f t="shared" si="2"/>
        <v/>
      </c>
      <c r="F16" s="353" t="str">
        <f t="shared" si="2"/>
        <v/>
      </c>
      <c r="G16" s="353" t="str">
        <f t="shared" si="2"/>
        <v/>
      </c>
      <c r="H16" s="353" t="str">
        <f t="shared" si="2"/>
        <v/>
      </c>
      <c r="I16" s="354" t="str">
        <f t="shared" si="2"/>
        <v/>
      </c>
    </row>
    <row r="17" spans="1:9" s="267" customFormat="1" x14ac:dyDescent="0.2">
      <c r="A17" s="274">
        <f t="shared" si="1"/>
        <v>10</v>
      </c>
      <c r="B17" s="292" t="s">
        <v>327</v>
      </c>
      <c r="C17" s="355">
        <f>IF(AND(ISNUMBER(C12),ISNUMBER(C13),ISNUMBER(C15)),(C13*C15)/C12,"")</f>
        <v>2.4</v>
      </c>
      <c r="D17" s="356" t="str">
        <f t="shared" ref="D17:I17" si="3">IF(AND(ISNUMBER(D12),ISNUMBER(D13),ISNUMBER(D15)),(D13*D15)/D12,"")</f>
        <v/>
      </c>
      <c r="E17" s="356" t="str">
        <f t="shared" si="3"/>
        <v/>
      </c>
      <c r="F17" s="356" t="str">
        <f t="shared" si="3"/>
        <v/>
      </c>
      <c r="G17" s="356" t="str">
        <f>IF(AND(ISNUMBER(G12),ISNUMBER(G13),ISNUMBER(G15)),(G13*G15)/G12,"")</f>
        <v/>
      </c>
      <c r="H17" s="356" t="str">
        <f t="shared" si="3"/>
        <v/>
      </c>
      <c r="I17" s="357" t="str">
        <f t="shared" si="3"/>
        <v/>
      </c>
    </row>
    <row r="18" spans="1:9" s="267" customFormat="1" x14ac:dyDescent="0.2">
      <c r="A18" s="282"/>
      <c r="B18" s="322" t="s">
        <v>328</v>
      </c>
      <c r="C18" s="284"/>
      <c r="D18" s="284"/>
      <c r="E18" s="284"/>
      <c r="F18" s="284"/>
      <c r="G18" s="284"/>
      <c r="H18" s="284"/>
      <c r="I18" s="323"/>
    </row>
    <row r="19" spans="1:9" s="267" customFormat="1" x14ac:dyDescent="0.2">
      <c r="A19" s="274">
        <f>+A17+1</f>
        <v>11</v>
      </c>
      <c r="B19" s="275" t="s">
        <v>329</v>
      </c>
      <c r="C19" s="279">
        <v>1500</v>
      </c>
      <c r="D19" s="142"/>
      <c r="E19" s="142"/>
      <c r="F19" s="142"/>
      <c r="G19" s="142"/>
      <c r="H19" s="142"/>
      <c r="I19" s="223"/>
    </row>
    <row r="20" spans="1:9" s="267" customFormat="1" x14ac:dyDescent="0.2">
      <c r="A20" s="327">
        <f t="shared" si="1"/>
        <v>12</v>
      </c>
      <c r="B20" s="275" t="s">
        <v>330</v>
      </c>
      <c r="C20" s="358">
        <v>15</v>
      </c>
      <c r="D20" s="359"/>
      <c r="E20" s="359"/>
      <c r="F20" s="359"/>
      <c r="G20" s="359"/>
      <c r="H20" s="359"/>
      <c r="I20" s="360"/>
    </row>
    <row r="21" spans="1:9" s="267" customFormat="1" x14ac:dyDescent="0.2">
      <c r="A21" s="327">
        <f t="shared" si="1"/>
        <v>13</v>
      </c>
      <c r="B21" s="330" t="s">
        <v>331</v>
      </c>
      <c r="C21" s="361" t="s">
        <v>0</v>
      </c>
      <c r="D21" s="362"/>
      <c r="E21" s="362"/>
      <c r="F21" s="362"/>
      <c r="G21" s="362"/>
      <c r="H21" s="362"/>
      <c r="I21" s="363"/>
    </row>
    <row r="22" spans="1:9" s="267" customFormat="1" ht="15.75" thickBot="1" x14ac:dyDescent="0.25">
      <c r="A22" s="299">
        <f t="shared" si="1"/>
        <v>14</v>
      </c>
      <c r="B22" s="364" t="s">
        <v>332</v>
      </c>
      <c r="C22" s="318">
        <v>500</v>
      </c>
      <c r="D22" s="152"/>
      <c r="E22" s="152"/>
      <c r="F22" s="152"/>
      <c r="G22" s="152"/>
      <c r="H22" s="152"/>
      <c r="I22" s="365"/>
    </row>
  </sheetData>
  <sheetProtection password="C77D" sheet="1" objects="1" scenarios="1" selectLockedCells="1"/>
  <mergeCells count="2">
    <mergeCell ref="A1:I1"/>
    <mergeCell ref="A3:I3"/>
  </mergeCells>
  <dataValidations count="2">
    <dataValidation type="list" allowBlank="1" showInputMessage="1" showErrorMessage="1" sqref="C21:I21">
      <formula1>YesNo</formula1>
    </dataValidation>
    <dataValidation allowBlank="1" showErrorMessage="1" prompt="Enter a job category that is considered to be a Behavioral Health Professional._x000a_" sqref="B65525:B65529 JB65525:JB65529 SX65525:SX65529 ACT65525:ACT65529 AMP65525:AMP65529 AWL65525:AWL65529 BGH65525:BGH65529 BQD65525:BQD65529 BZZ65525:BZZ65529 CJV65525:CJV65529 CTR65525:CTR65529 DDN65525:DDN65529 DNJ65525:DNJ65529 DXF65525:DXF65529 EHB65525:EHB65529 EQX65525:EQX65529 FAT65525:FAT65529 FKP65525:FKP65529 FUL65525:FUL65529 GEH65525:GEH65529 GOD65525:GOD65529 GXZ65525:GXZ65529 HHV65525:HHV65529 HRR65525:HRR65529 IBN65525:IBN65529 ILJ65525:ILJ65529 IVF65525:IVF65529 JFB65525:JFB65529 JOX65525:JOX65529 JYT65525:JYT65529 KIP65525:KIP65529 KSL65525:KSL65529 LCH65525:LCH65529 LMD65525:LMD65529 LVZ65525:LVZ65529 MFV65525:MFV65529 MPR65525:MPR65529 MZN65525:MZN65529 NJJ65525:NJJ65529 NTF65525:NTF65529 ODB65525:ODB65529 OMX65525:OMX65529 OWT65525:OWT65529 PGP65525:PGP65529 PQL65525:PQL65529 QAH65525:QAH65529 QKD65525:QKD65529 QTZ65525:QTZ65529 RDV65525:RDV65529 RNR65525:RNR65529 RXN65525:RXN65529 SHJ65525:SHJ65529 SRF65525:SRF65529 TBB65525:TBB65529 TKX65525:TKX65529 TUT65525:TUT65529 UEP65525:UEP65529 UOL65525:UOL65529 UYH65525:UYH65529 VID65525:VID65529 VRZ65525:VRZ65529 WBV65525:WBV65529 WLR65525:WLR65529 WVN65525:WVN65529 B131061:B131065 JB131061:JB131065 SX131061:SX131065 ACT131061:ACT131065 AMP131061:AMP131065 AWL131061:AWL131065 BGH131061:BGH131065 BQD131061:BQD131065 BZZ131061:BZZ131065 CJV131061:CJV131065 CTR131061:CTR131065 DDN131061:DDN131065 DNJ131061:DNJ131065 DXF131061:DXF131065 EHB131061:EHB131065 EQX131061:EQX131065 FAT131061:FAT131065 FKP131061:FKP131065 FUL131061:FUL131065 GEH131061:GEH131065 GOD131061:GOD131065 GXZ131061:GXZ131065 HHV131061:HHV131065 HRR131061:HRR131065 IBN131061:IBN131065 ILJ131061:ILJ131065 IVF131061:IVF131065 JFB131061:JFB131065 JOX131061:JOX131065 JYT131061:JYT131065 KIP131061:KIP131065 KSL131061:KSL131065 LCH131061:LCH131065 LMD131061:LMD131065 LVZ131061:LVZ131065 MFV131061:MFV131065 MPR131061:MPR131065 MZN131061:MZN131065 NJJ131061:NJJ131065 NTF131061:NTF131065 ODB131061:ODB131065 OMX131061:OMX131065 OWT131061:OWT131065 PGP131061:PGP131065 PQL131061:PQL131065 QAH131061:QAH131065 QKD131061:QKD131065 QTZ131061:QTZ131065 RDV131061:RDV131065 RNR131061:RNR131065 RXN131061:RXN131065 SHJ131061:SHJ131065 SRF131061:SRF131065 TBB131061:TBB131065 TKX131061:TKX131065 TUT131061:TUT131065 UEP131061:UEP131065 UOL131061:UOL131065 UYH131061:UYH131065 VID131061:VID131065 VRZ131061:VRZ131065 WBV131061:WBV131065 WLR131061:WLR131065 WVN131061:WVN131065 B196597:B196601 JB196597:JB196601 SX196597:SX196601 ACT196597:ACT196601 AMP196597:AMP196601 AWL196597:AWL196601 BGH196597:BGH196601 BQD196597:BQD196601 BZZ196597:BZZ196601 CJV196597:CJV196601 CTR196597:CTR196601 DDN196597:DDN196601 DNJ196597:DNJ196601 DXF196597:DXF196601 EHB196597:EHB196601 EQX196597:EQX196601 FAT196597:FAT196601 FKP196597:FKP196601 FUL196597:FUL196601 GEH196597:GEH196601 GOD196597:GOD196601 GXZ196597:GXZ196601 HHV196597:HHV196601 HRR196597:HRR196601 IBN196597:IBN196601 ILJ196597:ILJ196601 IVF196597:IVF196601 JFB196597:JFB196601 JOX196597:JOX196601 JYT196597:JYT196601 KIP196597:KIP196601 KSL196597:KSL196601 LCH196597:LCH196601 LMD196597:LMD196601 LVZ196597:LVZ196601 MFV196597:MFV196601 MPR196597:MPR196601 MZN196597:MZN196601 NJJ196597:NJJ196601 NTF196597:NTF196601 ODB196597:ODB196601 OMX196597:OMX196601 OWT196597:OWT196601 PGP196597:PGP196601 PQL196597:PQL196601 QAH196597:QAH196601 QKD196597:QKD196601 QTZ196597:QTZ196601 RDV196597:RDV196601 RNR196597:RNR196601 RXN196597:RXN196601 SHJ196597:SHJ196601 SRF196597:SRF196601 TBB196597:TBB196601 TKX196597:TKX196601 TUT196597:TUT196601 UEP196597:UEP196601 UOL196597:UOL196601 UYH196597:UYH196601 VID196597:VID196601 VRZ196597:VRZ196601 WBV196597:WBV196601 WLR196597:WLR196601 WVN196597:WVN196601 B262133:B262137 JB262133:JB262137 SX262133:SX262137 ACT262133:ACT262137 AMP262133:AMP262137 AWL262133:AWL262137 BGH262133:BGH262137 BQD262133:BQD262137 BZZ262133:BZZ262137 CJV262133:CJV262137 CTR262133:CTR262137 DDN262133:DDN262137 DNJ262133:DNJ262137 DXF262133:DXF262137 EHB262133:EHB262137 EQX262133:EQX262137 FAT262133:FAT262137 FKP262133:FKP262137 FUL262133:FUL262137 GEH262133:GEH262137 GOD262133:GOD262137 GXZ262133:GXZ262137 HHV262133:HHV262137 HRR262133:HRR262137 IBN262133:IBN262137 ILJ262133:ILJ262137 IVF262133:IVF262137 JFB262133:JFB262137 JOX262133:JOX262137 JYT262133:JYT262137 KIP262133:KIP262137 KSL262133:KSL262137 LCH262133:LCH262137 LMD262133:LMD262137 LVZ262133:LVZ262137 MFV262133:MFV262137 MPR262133:MPR262137 MZN262133:MZN262137 NJJ262133:NJJ262137 NTF262133:NTF262137 ODB262133:ODB262137 OMX262133:OMX262137 OWT262133:OWT262137 PGP262133:PGP262137 PQL262133:PQL262137 QAH262133:QAH262137 QKD262133:QKD262137 QTZ262133:QTZ262137 RDV262133:RDV262137 RNR262133:RNR262137 RXN262133:RXN262137 SHJ262133:SHJ262137 SRF262133:SRF262137 TBB262133:TBB262137 TKX262133:TKX262137 TUT262133:TUT262137 UEP262133:UEP262137 UOL262133:UOL262137 UYH262133:UYH262137 VID262133:VID262137 VRZ262133:VRZ262137 WBV262133:WBV262137 WLR262133:WLR262137 WVN262133:WVN262137 B327669:B327673 JB327669:JB327673 SX327669:SX327673 ACT327669:ACT327673 AMP327669:AMP327673 AWL327669:AWL327673 BGH327669:BGH327673 BQD327669:BQD327673 BZZ327669:BZZ327673 CJV327669:CJV327673 CTR327669:CTR327673 DDN327669:DDN327673 DNJ327669:DNJ327673 DXF327669:DXF327673 EHB327669:EHB327673 EQX327669:EQX327673 FAT327669:FAT327673 FKP327669:FKP327673 FUL327669:FUL327673 GEH327669:GEH327673 GOD327669:GOD327673 GXZ327669:GXZ327673 HHV327669:HHV327673 HRR327669:HRR327673 IBN327669:IBN327673 ILJ327669:ILJ327673 IVF327669:IVF327673 JFB327669:JFB327673 JOX327669:JOX327673 JYT327669:JYT327673 KIP327669:KIP327673 KSL327669:KSL327673 LCH327669:LCH327673 LMD327669:LMD327673 LVZ327669:LVZ327673 MFV327669:MFV327673 MPR327669:MPR327673 MZN327669:MZN327673 NJJ327669:NJJ327673 NTF327669:NTF327673 ODB327669:ODB327673 OMX327669:OMX327673 OWT327669:OWT327673 PGP327669:PGP327673 PQL327669:PQL327673 QAH327669:QAH327673 QKD327669:QKD327673 QTZ327669:QTZ327673 RDV327669:RDV327673 RNR327669:RNR327673 RXN327669:RXN327673 SHJ327669:SHJ327673 SRF327669:SRF327673 TBB327669:TBB327673 TKX327669:TKX327673 TUT327669:TUT327673 UEP327669:UEP327673 UOL327669:UOL327673 UYH327669:UYH327673 VID327669:VID327673 VRZ327669:VRZ327673 WBV327669:WBV327673 WLR327669:WLR327673 WVN327669:WVN327673 B393205:B393209 JB393205:JB393209 SX393205:SX393209 ACT393205:ACT393209 AMP393205:AMP393209 AWL393205:AWL393209 BGH393205:BGH393209 BQD393205:BQD393209 BZZ393205:BZZ393209 CJV393205:CJV393209 CTR393205:CTR393209 DDN393205:DDN393209 DNJ393205:DNJ393209 DXF393205:DXF393209 EHB393205:EHB393209 EQX393205:EQX393209 FAT393205:FAT393209 FKP393205:FKP393209 FUL393205:FUL393209 GEH393205:GEH393209 GOD393205:GOD393209 GXZ393205:GXZ393209 HHV393205:HHV393209 HRR393205:HRR393209 IBN393205:IBN393209 ILJ393205:ILJ393209 IVF393205:IVF393209 JFB393205:JFB393209 JOX393205:JOX393209 JYT393205:JYT393209 KIP393205:KIP393209 KSL393205:KSL393209 LCH393205:LCH393209 LMD393205:LMD393209 LVZ393205:LVZ393209 MFV393205:MFV393209 MPR393205:MPR393209 MZN393205:MZN393209 NJJ393205:NJJ393209 NTF393205:NTF393209 ODB393205:ODB393209 OMX393205:OMX393209 OWT393205:OWT393209 PGP393205:PGP393209 PQL393205:PQL393209 QAH393205:QAH393209 QKD393205:QKD393209 QTZ393205:QTZ393209 RDV393205:RDV393209 RNR393205:RNR393209 RXN393205:RXN393209 SHJ393205:SHJ393209 SRF393205:SRF393209 TBB393205:TBB393209 TKX393205:TKX393209 TUT393205:TUT393209 UEP393205:UEP393209 UOL393205:UOL393209 UYH393205:UYH393209 VID393205:VID393209 VRZ393205:VRZ393209 WBV393205:WBV393209 WLR393205:WLR393209 WVN393205:WVN393209 B458741:B458745 JB458741:JB458745 SX458741:SX458745 ACT458741:ACT458745 AMP458741:AMP458745 AWL458741:AWL458745 BGH458741:BGH458745 BQD458741:BQD458745 BZZ458741:BZZ458745 CJV458741:CJV458745 CTR458741:CTR458745 DDN458741:DDN458745 DNJ458741:DNJ458745 DXF458741:DXF458745 EHB458741:EHB458745 EQX458741:EQX458745 FAT458741:FAT458745 FKP458741:FKP458745 FUL458741:FUL458745 GEH458741:GEH458745 GOD458741:GOD458745 GXZ458741:GXZ458745 HHV458741:HHV458745 HRR458741:HRR458745 IBN458741:IBN458745 ILJ458741:ILJ458745 IVF458741:IVF458745 JFB458741:JFB458745 JOX458741:JOX458745 JYT458741:JYT458745 KIP458741:KIP458745 KSL458741:KSL458745 LCH458741:LCH458745 LMD458741:LMD458745 LVZ458741:LVZ458745 MFV458741:MFV458745 MPR458741:MPR458745 MZN458741:MZN458745 NJJ458741:NJJ458745 NTF458741:NTF458745 ODB458741:ODB458745 OMX458741:OMX458745 OWT458741:OWT458745 PGP458741:PGP458745 PQL458741:PQL458745 QAH458741:QAH458745 QKD458741:QKD458745 QTZ458741:QTZ458745 RDV458741:RDV458745 RNR458741:RNR458745 RXN458741:RXN458745 SHJ458741:SHJ458745 SRF458741:SRF458745 TBB458741:TBB458745 TKX458741:TKX458745 TUT458741:TUT458745 UEP458741:UEP458745 UOL458741:UOL458745 UYH458741:UYH458745 VID458741:VID458745 VRZ458741:VRZ458745 WBV458741:WBV458745 WLR458741:WLR458745 WVN458741:WVN458745 B524277:B524281 JB524277:JB524281 SX524277:SX524281 ACT524277:ACT524281 AMP524277:AMP524281 AWL524277:AWL524281 BGH524277:BGH524281 BQD524277:BQD524281 BZZ524277:BZZ524281 CJV524277:CJV524281 CTR524277:CTR524281 DDN524277:DDN524281 DNJ524277:DNJ524281 DXF524277:DXF524281 EHB524277:EHB524281 EQX524277:EQX524281 FAT524277:FAT524281 FKP524277:FKP524281 FUL524277:FUL524281 GEH524277:GEH524281 GOD524277:GOD524281 GXZ524277:GXZ524281 HHV524277:HHV524281 HRR524277:HRR524281 IBN524277:IBN524281 ILJ524277:ILJ524281 IVF524277:IVF524281 JFB524277:JFB524281 JOX524277:JOX524281 JYT524277:JYT524281 KIP524277:KIP524281 KSL524277:KSL524281 LCH524277:LCH524281 LMD524277:LMD524281 LVZ524277:LVZ524281 MFV524277:MFV524281 MPR524277:MPR524281 MZN524277:MZN524281 NJJ524277:NJJ524281 NTF524277:NTF524281 ODB524277:ODB524281 OMX524277:OMX524281 OWT524277:OWT524281 PGP524277:PGP524281 PQL524277:PQL524281 QAH524277:QAH524281 QKD524277:QKD524281 QTZ524277:QTZ524281 RDV524277:RDV524281 RNR524277:RNR524281 RXN524277:RXN524281 SHJ524277:SHJ524281 SRF524277:SRF524281 TBB524277:TBB524281 TKX524277:TKX524281 TUT524277:TUT524281 UEP524277:UEP524281 UOL524277:UOL524281 UYH524277:UYH524281 VID524277:VID524281 VRZ524277:VRZ524281 WBV524277:WBV524281 WLR524277:WLR524281 WVN524277:WVN524281 B589813:B589817 JB589813:JB589817 SX589813:SX589817 ACT589813:ACT589817 AMP589813:AMP589817 AWL589813:AWL589817 BGH589813:BGH589817 BQD589813:BQD589817 BZZ589813:BZZ589817 CJV589813:CJV589817 CTR589813:CTR589817 DDN589813:DDN589817 DNJ589813:DNJ589817 DXF589813:DXF589817 EHB589813:EHB589817 EQX589813:EQX589817 FAT589813:FAT589817 FKP589813:FKP589817 FUL589813:FUL589817 GEH589813:GEH589817 GOD589813:GOD589817 GXZ589813:GXZ589817 HHV589813:HHV589817 HRR589813:HRR589817 IBN589813:IBN589817 ILJ589813:ILJ589817 IVF589813:IVF589817 JFB589813:JFB589817 JOX589813:JOX589817 JYT589813:JYT589817 KIP589813:KIP589817 KSL589813:KSL589817 LCH589813:LCH589817 LMD589813:LMD589817 LVZ589813:LVZ589817 MFV589813:MFV589817 MPR589813:MPR589817 MZN589813:MZN589817 NJJ589813:NJJ589817 NTF589813:NTF589817 ODB589813:ODB589817 OMX589813:OMX589817 OWT589813:OWT589817 PGP589813:PGP589817 PQL589813:PQL589817 QAH589813:QAH589817 QKD589813:QKD589817 QTZ589813:QTZ589817 RDV589813:RDV589817 RNR589813:RNR589817 RXN589813:RXN589817 SHJ589813:SHJ589817 SRF589813:SRF589817 TBB589813:TBB589817 TKX589813:TKX589817 TUT589813:TUT589817 UEP589813:UEP589817 UOL589813:UOL589817 UYH589813:UYH589817 VID589813:VID589817 VRZ589813:VRZ589817 WBV589813:WBV589817 WLR589813:WLR589817 WVN589813:WVN589817 B655349:B655353 JB655349:JB655353 SX655349:SX655353 ACT655349:ACT655353 AMP655349:AMP655353 AWL655349:AWL655353 BGH655349:BGH655353 BQD655349:BQD655353 BZZ655349:BZZ655353 CJV655349:CJV655353 CTR655349:CTR655353 DDN655349:DDN655353 DNJ655349:DNJ655353 DXF655349:DXF655353 EHB655349:EHB655353 EQX655349:EQX655353 FAT655349:FAT655353 FKP655349:FKP655353 FUL655349:FUL655353 GEH655349:GEH655353 GOD655349:GOD655353 GXZ655349:GXZ655353 HHV655349:HHV655353 HRR655349:HRR655353 IBN655349:IBN655353 ILJ655349:ILJ655353 IVF655349:IVF655353 JFB655349:JFB655353 JOX655349:JOX655353 JYT655349:JYT655353 KIP655349:KIP655353 KSL655349:KSL655353 LCH655349:LCH655353 LMD655349:LMD655353 LVZ655349:LVZ655353 MFV655349:MFV655353 MPR655349:MPR655353 MZN655349:MZN655353 NJJ655349:NJJ655353 NTF655349:NTF655353 ODB655349:ODB655353 OMX655349:OMX655353 OWT655349:OWT655353 PGP655349:PGP655353 PQL655349:PQL655353 QAH655349:QAH655353 QKD655349:QKD655353 QTZ655349:QTZ655353 RDV655349:RDV655353 RNR655349:RNR655353 RXN655349:RXN655353 SHJ655349:SHJ655353 SRF655349:SRF655353 TBB655349:TBB655353 TKX655349:TKX655353 TUT655349:TUT655353 UEP655349:UEP655353 UOL655349:UOL655353 UYH655349:UYH655353 VID655349:VID655353 VRZ655349:VRZ655353 WBV655349:WBV655353 WLR655349:WLR655353 WVN655349:WVN655353 B720885:B720889 JB720885:JB720889 SX720885:SX720889 ACT720885:ACT720889 AMP720885:AMP720889 AWL720885:AWL720889 BGH720885:BGH720889 BQD720885:BQD720889 BZZ720885:BZZ720889 CJV720885:CJV720889 CTR720885:CTR720889 DDN720885:DDN720889 DNJ720885:DNJ720889 DXF720885:DXF720889 EHB720885:EHB720889 EQX720885:EQX720889 FAT720885:FAT720889 FKP720885:FKP720889 FUL720885:FUL720889 GEH720885:GEH720889 GOD720885:GOD720889 GXZ720885:GXZ720889 HHV720885:HHV720889 HRR720885:HRR720889 IBN720885:IBN720889 ILJ720885:ILJ720889 IVF720885:IVF720889 JFB720885:JFB720889 JOX720885:JOX720889 JYT720885:JYT720889 KIP720885:KIP720889 KSL720885:KSL720889 LCH720885:LCH720889 LMD720885:LMD720889 LVZ720885:LVZ720889 MFV720885:MFV720889 MPR720885:MPR720889 MZN720885:MZN720889 NJJ720885:NJJ720889 NTF720885:NTF720889 ODB720885:ODB720889 OMX720885:OMX720889 OWT720885:OWT720889 PGP720885:PGP720889 PQL720885:PQL720889 QAH720885:QAH720889 QKD720885:QKD720889 QTZ720885:QTZ720889 RDV720885:RDV720889 RNR720885:RNR720889 RXN720885:RXN720889 SHJ720885:SHJ720889 SRF720885:SRF720889 TBB720885:TBB720889 TKX720885:TKX720889 TUT720885:TUT720889 UEP720885:UEP720889 UOL720885:UOL720889 UYH720885:UYH720889 VID720885:VID720889 VRZ720885:VRZ720889 WBV720885:WBV720889 WLR720885:WLR720889 WVN720885:WVN720889 B786421:B786425 JB786421:JB786425 SX786421:SX786425 ACT786421:ACT786425 AMP786421:AMP786425 AWL786421:AWL786425 BGH786421:BGH786425 BQD786421:BQD786425 BZZ786421:BZZ786425 CJV786421:CJV786425 CTR786421:CTR786425 DDN786421:DDN786425 DNJ786421:DNJ786425 DXF786421:DXF786425 EHB786421:EHB786425 EQX786421:EQX786425 FAT786421:FAT786425 FKP786421:FKP786425 FUL786421:FUL786425 GEH786421:GEH786425 GOD786421:GOD786425 GXZ786421:GXZ786425 HHV786421:HHV786425 HRR786421:HRR786425 IBN786421:IBN786425 ILJ786421:ILJ786425 IVF786421:IVF786425 JFB786421:JFB786425 JOX786421:JOX786425 JYT786421:JYT786425 KIP786421:KIP786425 KSL786421:KSL786425 LCH786421:LCH786425 LMD786421:LMD786425 LVZ786421:LVZ786425 MFV786421:MFV786425 MPR786421:MPR786425 MZN786421:MZN786425 NJJ786421:NJJ786425 NTF786421:NTF786425 ODB786421:ODB786425 OMX786421:OMX786425 OWT786421:OWT786425 PGP786421:PGP786425 PQL786421:PQL786425 QAH786421:QAH786425 QKD786421:QKD786425 QTZ786421:QTZ786425 RDV786421:RDV786425 RNR786421:RNR786425 RXN786421:RXN786425 SHJ786421:SHJ786425 SRF786421:SRF786425 TBB786421:TBB786425 TKX786421:TKX786425 TUT786421:TUT786425 UEP786421:UEP786425 UOL786421:UOL786425 UYH786421:UYH786425 VID786421:VID786425 VRZ786421:VRZ786425 WBV786421:WBV786425 WLR786421:WLR786425 WVN786421:WVN786425 B851957:B851961 JB851957:JB851961 SX851957:SX851961 ACT851957:ACT851961 AMP851957:AMP851961 AWL851957:AWL851961 BGH851957:BGH851961 BQD851957:BQD851961 BZZ851957:BZZ851961 CJV851957:CJV851961 CTR851957:CTR851961 DDN851957:DDN851961 DNJ851957:DNJ851961 DXF851957:DXF851961 EHB851957:EHB851961 EQX851957:EQX851961 FAT851957:FAT851961 FKP851957:FKP851961 FUL851957:FUL851961 GEH851957:GEH851961 GOD851957:GOD851961 GXZ851957:GXZ851961 HHV851957:HHV851961 HRR851957:HRR851961 IBN851957:IBN851961 ILJ851957:ILJ851961 IVF851957:IVF851961 JFB851957:JFB851961 JOX851957:JOX851961 JYT851957:JYT851961 KIP851957:KIP851961 KSL851957:KSL851961 LCH851957:LCH851961 LMD851957:LMD851961 LVZ851957:LVZ851961 MFV851957:MFV851961 MPR851957:MPR851961 MZN851957:MZN851961 NJJ851957:NJJ851961 NTF851957:NTF851961 ODB851957:ODB851961 OMX851957:OMX851961 OWT851957:OWT851961 PGP851957:PGP851961 PQL851957:PQL851961 QAH851957:QAH851961 QKD851957:QKD851961 QTZ851957:QTZ851961 RDV851957:RDV851961 RNR851957:RNR851961 RXN851957:RXN851961 SHJ851957:SHJ851961 SRF851957:SRF851961 TBB851957:TBB851961 TKX851957:TKX851961 TUT851957:TUT851961 UEP851957:UEP851961 UOL851957:UOL851961 UYH851957:UYH851961 VID851957:VID851961 VRZ851957:VRZ851961 WBV851957:WBV851961 WLR851957:WLR851961 WVN851957:WVN851961 B917493:B917497 JB917493:JB917497 SX917493:SX917497 ACT917493:ACT917497 AMP917493:AMP917497 AWL917493:AWL917497 BGH917493:BGH917497 BQD917493:BQD917497 BZZ917493:BZZ917497 CJV917493:CJV917497 CTR917493:CTR917497 DDN917493:DDN917497 DNJ917493:DNJ917497 DXF917493:DXF917497 EHB917493:EHB917497 EQX917493:EQX917497 FAT917493:FAT917497 FKP917493:FKP917497 FUL917493:FUL917497 GEH917493:GEH917497 GOD917493:GOD917497 GXZ917493:GXZ917497 HHV917493:HHV917497 HRR917493:HRR917497 IBN917493:IBN917497 ILJ917493:ILJ917497 IVF917493:IVF917497 JFB917493:JFB917497 JOX917493:JOX917497 JYT917493:JYT917497 KIP917493:KIP917497 KSL917493:KSL917497 LCH917493:LCH917497 LMD917493:LMD917497 LVZ917493:LVZ917497 MFV917493:MFV917497 MPR917493:MPR917497 MZN917493:MZN917497 NJJ917493:NJJ917497 NTF917493:NTF917497 ODB917493:ODB917497 OMX917493:OMX917497 OWT917493:OWT917497 PGP917493:PGP917497 PQL917493:PQL917497 QAH917493:QAH917497 QKD917493:QKD917497 QTZ917493:QTZ917497 RDV917493:RDV917497 RNR917493:RNR917497 RXN917493:RXN917497 SHJ917493:SHJ917497 SRF917493:SRF917497 TBB917493:TBB917497 TKX917493:TKX917497 TUT917493:TUT917497 UEP917493:UEP917497 UOL917493:UOL917497 UYH917493:UYH917497 VID917493:VID917497 VRZ917493:VRZ917497 WBV917493:WBV917497 WLR917493:WLR917497 WVN917493:WVN917497 B983029:B983033 JB983029:JB983033 SX983029:SX983033 ACT983029:ACT983033 AMP983029:AMP983033 AWL983029:AWL983033 BGH983029:BGH983033 BQD983029:BQD983033 BZZ983029:BZZ983033 CJV983029:CJV983033 CTR983029:CTR983033 DDN983029:DDN983033 DNJ983029:DNJ983033 DXF983029:DXF983033 EHB983029:EHB983033 EQX983029:EQX983033 FAT983029:FAT983033 FKP983029:FKP983033 FUL983029:FUL983033 GEH983029:GEH983033 GOD983029:GOD983033 GXZ983029:GXZ983033 HHV983029:HHV983033 HRR983029:HRR983033 IBN983029:IBN983033 ILJ983029:ILJ983033 IVF983029:IVF983033 JFB983029:JFB983033 JOX983029:JOX983033 JYT983029:JYT983033 KIP983029:KIP983033 KSL983029:KSL983033 LCH983029:LCH983033 LMD983029:LMD983033 LVZ983029:LVZ983033 MFV983029:MFV983033 MPR983029:MPR983033 MZN983029:MZN983033 NJJ983029:NJJ983033 NTF983029:NTF983033 ODB983029:ODB983033 OMX983029:OMX983033 OWT983029:OWT983033 PGP983029:PGP983033 PQL983029:PQL983033 QAH983029:QAH983033 QKD983029:QKD983033 QTZ983029:QTZ983033 RDV983029:RDV983033 RNR983029:RNR983033 RXN983029:RXN983033 SHJ983029:SHJ983033 SRF983029:SRF983033 TBB983029:TBB983033 TKX983029:TKX983033 TUT983029:TUT983033 UEP983029:UEP983033 UOL983029:UOL983033 UYH983029:UYH983033 VID983029:VID983033 VRZ983029:VRZ983033 WBV983029:WBV983033 WLR983029:WLR983033 WVN983029:WVN983033 B65531:B65538 JB65531:JB65538 SX65531:SX65538 ACT65531:ACT65538 AMP65531:AMP65538 AWL65531:AWL65538 BGH65531:BGH65538 BQD65531:BQD65538 BZZ65531:BZZ65538 CJV65531:CJV65538 CTR65531:CTR65538 DDN65531:DDN65538 DNJ65531:DNJ65538 DXF65531:DXF65538 EHB65531:EHB65538 EQX65531:EQX65538 FAT65531:FAT65538 FKP65531:FKP65538 FUL65531:FUL65538 GEH65531:GEH65538 GOD65531:GOD65538 GXZ65531:GXZ65538 HHV65531:HHV65538 HRR65531:HRR65538 IBN65531:IBN65538 ILJ65531:ILJ65538 IVF65531:IVF65538 JFB65531:JFB65538 JOX65531:JOX65538 JYT65531:JYT65538 KIP65531:KIP65538 KSL65531:KSL65538 LCH65531:LCH65538 LMD65531:LMD65538 LVZ65531:LVZ65538 MFV65531:MFV65538 MPR65531:MPR65538 MZN65531:MZN65538 NJJ65531:NJJ65538 NTF65531:NTF65538 ODB65531:ODB65538 OMX65531:OMX65538 OWT65531:OWT65538 PGP65531:PGP65538 PQL65531:PQL65538 QAH65531:QAH65538 QKD65531:QKD65538 QTZ65531:QTZ65538 RDV65531:RDV65538 RNR65531:RNR65538 RXN65531:RXN65538 SHJ65531:SHJ65538 SRF65531:SRF65538 TBB65531:TBB65538 TKX65531:TKX65538 TUT65531:TUT65538 UEP65531:UEP65538 UOL65531:UOL65538 UYH65531:UYH65538 VID65531:VID65538 VRZ65531:VRZ65538 WBV65531:WBV65538 WLR65531:WLR65538 WVN65531:WVN65538 B131067:B131074 JB131067:JB131074 SX131067:SX131074 ACT131067:ACT131074 AMP131067:AMP131074 AWL131067:AWL131074 BGH131067:BGH131074 BQD131067:BQD131074 BZZ131067:BZZ131074 CJV131067:CJV131074 CTR131067:CTR131074 DDN131067:DDN131074 DNJ131067:DNJ131074 DXF131067:DXF131074 EHB131067:EHB131074 EQX131067:EQX131074 FAT131067:FAT131074 FKP131067:FKP131074 FUL131067:FUL131074 GEH131067:GEH131074 GOD131067:GOD131074 GXZ131067:GXZ131074 HHV131067:HHV131074 HRR131067:HRR131074 IBN131067:IBN131074 ILJ131067:ILJ131074 IVF131067:IVF131074 JFB131067:JFB131074 JOX131067:JOX131074 JYT131067:JYT131074 KIP131067:KIP131074 KSL131067:KSL131074 LCH131067:LCH131074 LMD131067:LMD131074 LVZ131067:LVZ131074 MFV131067:MFV131074 MPR131067:MPR131074 MZN131067:MZN131074 NJJ131067:NJJ131074 NTF131067:NTF131074 ODB131067:ODB131074 OMX131067:OMX131074 OWT131067:OWT131074 PGP131067:PGP131074 PQL131067:PQL131074 QAH131067:QAH131074 QKD131067:QKD131074 QTZ131067:QTZ131074 RDV131067:RDV131074 RNR131067:RNR131074 RXN131067:RXN131074 SHJ131067:SHJ131074 SRF131067:SRF131074 TBB131067:TBB131074 TKX131067:TKX131074 TUT131067:TUT131074 UEP131067:UEP131074 UOL131067:UOL131074 UYH131067:UYH131074 VID131067:VID131074 VRZ131067:VRZ131074 WBV131067:WBV131074 WLR131067:WLR131074 WVN131067:WVN131074 B196603:B196610 JB196603:JB196610 SX196603:SX196610 ACT196603:ACT196610 AMP196603:AMP196610 AWL196603:AWL196610 BGH196603:BGH196610 BQD196603:BQD196610 BZZ196603:BZZ196610 CJV196603:CJV196610 CTR196603:CTR196610 DDN196603:DDN196610 DNJ196603:DNJ196610 DXF196603:DXF196610 EHB196603:EHB196610 EQX196603:EQX196610 FAT196603:FAT196610 FKP196603:FKP196610 FUL196603:FUL196610 GEH196603:GEH196610 GOD196603:GOD196610 GXZ196603:GXZ196610 HHV196603:HHV196610 HRR196603:HRR196610 IBN196603:IBN196610 ILJ196603:ILJ196610 IVF196603:IVF196610 JFB196603:JFB196610 JOX196603:JOX196610 JYT196603:JYT196610 KIP196603:KIP196610 KSL196603:KSL196610 LCH196603:LCH196610 LMD196603:LMD196610 LVZ196603:LVZ196610 MFV196603:MFV196610 MPR196603:MPR196610 MZN196603:MZN196610 NJJ196603:NJJ196610 NTF196603:NTF196610 ODB196603:ODB196610 OMX196603:OMX196610 OWT196603:OWT196610 PGP196603:PGP196610 PQL196603:PQL196610 QAH196603:QAH196610 QKD196603:QKD196610 QTZ196603:QTZ196610 RDV196603:RDV196610 RNR196603:RNR196610 RXN196603:RXN196610 SHJ196603:SHJ196610 SRF196603:SRF196610 TBB196603:TBB196610 TKX196603:TKX196610 TUT196603:TUT196610 UEP196603:UEP196610 UOL196603:UOL196610 UYH196603:UYH196610 VID196603:VID196610 VRZ196603:VRZ196610 WBV196603:WBV196610 WLR196603:WLR196610 WVN196603:WVN196610 B262139:B262146 JB262139:JB262146 SX262139:SX262146 ACT262139:ACT262146 AMP262139:AMP262146 AWL262139:AWL262146 BGH262139:BGH262146 BQD262139:BQD262146 BZZ262139:BZZ262146 CJV262139:CJV262146 CTR262139:CTR262146 DDN262139:DDN262146 DNJ262139:DNJ262146 DXF262139:DXF262146 EHB262139:EHB262146 EQX262139:EQX262146 FAT262139:FAT262146 FKP262139:FKP262146 FUL262139:FUL262146 GEH262139:GEH262146 GOD262139:GOD262146 GXZ262139:GXZ262146 HHV262139:HHV262146 HRR262139:HRR262146 IBN262139:IBN262146 ILJ262139:ILJ262146 IVF262139:IVF262146 JFB262139:JFB262146 JOX262139:JOX262146 JYT262139:JYT262146 KIP262139:KIP262146 KSL262139:KSL262146 LCH262139:LCH262146 LMD262139:LMD262146 LVZ262139:LVZ262146 MFV262139:MFV262146 MPR262139:MPR262146 MZN262139:MZN262146 NJJ262139:NJJ262146 NTF262139:NTF262146 ODB262139:ODB262146 OMX262139:OMX262146 OWT262139:OWT262146 PGP262139:PGP262146 PQL262139:PQL262146 QAH262139:QAH262146 QKD262139:QKD262146 QTZ262139:QTZ262146 RDV262139:RDV262146 RNR262139:RNR262146 RXN262139:RXN262146 SHJ262139:SHJ262146 SRF262139:SRF262146 TBB262139:TBB262146 TKX262139:TKX262146 TUT262139:TUT262146 UEP262139:UEP262146 UOL262139:UOL262146 UYH262139:UYH262146 VID262139:VID262146 VRZ262139:VRZ262146 WBV262139:WBV262146 WLR262139:WLR262146 WVN262139:WVN262146 B327675:B327682 JB327675:JB327682 SX327675:SX327682 ACT327675:ACT327682 AMP327675:AMP327682 AWL327675:AWL327682 BGH327675:BGH327682 BQD327675:BQD327682 BZZ327675:BZZ327682 CJV327675:CJV327682 CTR327675:CTR327682 DDN327675:DDN327682 DNJ327675:DNJ327682 DXF327675:DXF327682 EHB327675:EHB327682 EQX327675:EQX327682 FAT327675:FAT327682 FKP327675:FKP327682 FUL327675:FUL327682 GEH327675:GEH327682 GOD327675:GOD327682 GXZ327675:GXZ327682 HHV327675:HHV327682 HRR327675:HRR327682 IBN327675:IBN327682 ILJ327675:ILJ327682 IVF327675:IVF327682 JFB327675:JFB327682 JOX327675:JOX327682 JYT327675:JYT327682 KIP327675:KIP327682 KSL327675:KSL327682 LCH327675:LCH327682 LMD327675:LMD327682 LVZ327675:LVZ327682 MFV327675:MFV327682 MPR327675:MPR327682 MZN327675:MZN327682 NJJ327675:NJJ327682 NTF327675:NTF327682 ODB327675:ODB327682 OMX327675:OMX327682 OWT327675:OWT327682 PGP327675:PGP327682 PQL327675:PQL327682 QAH327675:QAH327682 QKD327675:QKD327682 QTZ327675:QTZ327682 RDV327675:RDV327682 RNR327675:RNR327682 RXN327675:RXN327682 SHJ327675:SHJ327682 SRF327675:SRF327682 TBB327675:TBB327682 TKX327675:TKX327682 TUT327675:TUT327682 UEP327675:UEP327682 UOL327675:UOL327682 UYH327675:UYH327682 VID327675:VID327682 VRZ327675:VRZ327682 WBV327675:WBV327682 WLR327675:WLR327682 WVN327675:WVN327682 B393211:B393218 JB393211:JB393218 SX393211:SX393218 ACT393211:ACT393218 AMP393211:AMP393218 AWL393211:AWL393218 BGH393211:BGH393218 BQD393211:BQD393218 BZZ393211:BZZ393218 CJV393211:CJV393218 CTR393211:CTR393218 DDN393211:DDN393218 DNJ393211:DNJ393218 DXF393211:DXF393218 EHB393211:EHB393218 EQX393211:EQX393218 FAT393211:FAT393218 FKP393211:FKP393218 FUL393211:FUL393218 GEH393211:GEH393218 GOD393211:GOD393218 GXZ393211:GXZ393218 HHV393211:HHV393218 HRR393211:HRR393218 IBN393211:IBN393218 ILJ393211:ILJ393218 IVF393211:IVF393218 JFB393211:JFB393218 JOX393211:JOX393218 JYT393211:JYT393218 KIP393211:KIP393218 KSL393211:KSL393218 LCH393211:LCH393218 LMD393211:LMD393218 LVZ393211:LVZ393218 MFV393211:MFV393218 MPR393211:MPR393218 MZN393211:MZN393218 NJJ393211:NJJ393218 NTF393211:NTF393218 ODB393211:ODB393218 OMX393211:OMX393218 OWT393211:OWT393218 PGP393211:PGP393218 PQL393211:PQL393218 QAH393211:QAH393218 QKD393211:QKD393218 QTZ393211:QTZ393218 RDV393211:RDV393218 RNR393211:RNR393218 RXN393211:RXN393218 SHJ393211:SHJ393218 SRF393211:SRF393218 TBB393211:TBB393218 TKX393211:TKX393218 TUT393211:TUT393218 UEP393211:UEP393218 UOL393211:UOL393218 UYH393211:UYH393218 VID393211:VID393218 VRZ393211:VRZ393218 WBV393211:WBV393218 WLR393211:WLR393218 WVN393211:WVN393218 B458747:B458754 JB458747:JB458754 SX458747:SX458754 ACT458747:ACT458754 AMP458747:AMP458754 AWL458747:AWL458754 BGH458747:BGH458754 BQD458747:BQD458754 BZZ458747:BZZ458754 CJV458747:CJV458754 CTR458747:CTR458754 DDN458747:DDN458754 DNJ458747:DNJ458754 DXF458747:DXF458754 EHB458747:EHB458754 EQX458747:EQX458754 FAT458747:FAT458754 FKP458747:FKP458754 FUL458747:FUL458754 GEH458747:GEH458754 GOD458747:GOD458754 GXZ458747:GXZ458754 HHV458747:HHV458754 HRR458747:HRR458754 IBN458747:IBN458754 ILJ458747:ILJ458754 IVF458747:IVF458754 JFB458747:JFB458754 JOX458747:JOX458754 JYT458747:JYT458754 KIP458747:KIP458754 KSL458747:KSL458754 LCH458747:LCH458754 LMD458747:LMD458754 LVZ458747:LVZ458754 MFV458747:MFV458754 MPR458747:MPR458754 MZN458747:MZN458754 NJJ458747:NJJ458754 NTF458747:NTF458754 ODB458747:ODB458754 OMX458747:OMX458754 OWT458747:OWT458754 PGP458747:PGP458754 PQL458747:PQL458754 QAH458747:QAH458754 QKD458747:QKD458754 QTZ458747:QTZ458754 RDV458747:RDV458754 RNR458747:RNR458754 RXN458747:RXN458754 SHJ458747:SHJ458754 SRF458747:SRF458754 TBB458747:TBB458754 TKX458747:TKX458754 TUT458747:TUT458754 UEP458747:UEP458754 UOL458747:UOL458754 UYH458747:UYH458754 VID458747:VID458754 VRZ458747:VRZ458754 WBV458747:WBV458754 WLR458747:WLR458754 WVN458747:WVN458754 B524283:B524290 JB524283:JB524290 SX524283:SX524290 ACT524283:ACT524290 AMP524283:AMP524290 AWL524283:AWL524290 BGH524283:BGH524290 BQD524283:BQD524290 BZZ524283:BZZ524290 CJV524283:CJV524290 CTR524283:CTR524290 DDN524283:DDN524290 DNJ524283:DNJ524290 DXF524283:DXF524290 EHB524283:EHB524290 EQX524283:EQX524290 FAT524283:FAT524290 FKP524283:FKP524290 FUL524283:FUL524290 GEH524283:GEH524290 GOD524283:GOD524290 GXZ524283:GXZ524290 HHV524283:HHV524290 HRR524283:HRR524290 IBN524283:IBN524290 ILJ524283:ILJ524290 IVF524283:IVF524290 JFB524283:JFB524290 JOX524283:JOX524290 JYT524283:JYT524290 KIP524283:KIP524290 KSL524283:KSL524290 LCH524283:LCH524290 LMD524283:LMD524290 LVZ524283:LVZ524290 MFV524283:MFV524290 MPR524283:MPR524290 MZN524283:MZN524290 NJJ524283:NJJ524290 NTF524283:NTF524290 ODB524283:ODB524290 OMX524283:OMX524290 OWT524283:OWT524290 PGP524283:PGP524290 PQL524283:PQL524290 QAH524283:QAH524290 QKD524283:QKD524290 QTZ524283:QTZ524290 RDV524283:RDV524290 RNR524283:RNR524290 RXN524283:RXN524290 SHJ524283:SHJ524290 SRF524283:SRF524290 TBB524283:TBB524290 TKX524283:TKX524290 TUT524283:TUT524290 UEP524283:UEP524290 UOL524283:UOL524290 UYH524283:UYH524290 VID524283:VID524290 VRZ524283:VRZ524290 WBV524283:WBV524290 WLR524283:WLR524290 WVN524283:WVN524290 B589819:B589826 JB589819:JB589826 SX589819:SX589826 ACT589819:ACT589826 AMP589819:AMP589826 AWL589819:AWL589826 BGH589819:BGH589826 BQD589819:BQD589826 BZZ589819:BZZ589826 CJV589819:CJV589826 CTR589819:CTR589826 DDN589819:DDN589826 DNJ589819:DNJ589826 DXF589819:DXF589826 EHB589819:EHB589826 EQX589819:EQX589826 FAT589819:FAT589826 FKP589819:FKP589826 FUL589819:FUL589826 GEH589819:GEH589826 GOD589819:GOD589826 GXZ589819:GXZ589826 HHV589819:HHV589826 HRR589819:HRR589826 IBN589819:IBN589826 ILJ589819:ILJ589826 IVF589819:IVF589826 JFB589819:JFB589826 JOX589819:JOX589826 JYT589819:JYT589826 KIP589819:KIP589826 KSL589819:KSL589826 LCH589819:LCH589826 LMD589819:LMD589826 LVZ589819:LVZ589826 MFV589819:MFV589826 MPR589819:MPR589826 MZN589819:MZN589826 NJJ589819:NJJ589826 NTF589819:NTF589826 ODB589819:ODB589826 OMX589819:OMX589826 OWT589819:OWT589826 PGP589819:PGP589826 PQL589819:PQL589826 QAH589819:QAH589826 QKD589819:QKD589826 QTZ589819:QTZ589826 RDV589819:RDV589826 RNR589819:RNR589826 RXN589819:RXN589826 SHJ589819:SHJ589826 SRF589819:SRF589826 TBB589819:TBB589826 TKX589819:TKX589826 TUT589819:TUT589826 UEP589819:UEP589826 UOL589819:UOL589826 UYH589819:UYH589826 VID589819:VID589826 VRZ589819:VRZ589826 WBV589819:WBV589826 WLR589819:WLR589826 WVN589819:WVN589826 B655355:B655362 JB655355:JB655362 SX655355:SX655362 ACT655355:ACT655362 AMP655355:AMP655362 AWL655355:AWL655362 BGH655355:BGH655362 BQD655355:BQD655362 BZZ655355:BZZ655362 CJV655355:CJV655362 CTR655355:CTR655362 DDN655355:DDN655362 DNJ655355:DNJ655362 DXF655355:DXF655362 EHB655355:EHB655362 EQX655355:EQX655362 FAT655355:FAT655362 FKP655355:FKP655362 FUL655355:FUL655362 GEH655355:GEH655362 GOD655355:GOD655362 GXZ655355:GXZ655362 HHV655355:HHV655362 HRR655355:HRR655362 IBN655355:IBN655362 ILJ655355:ILJ655362 IVF655355:IVF655362 JFB655355:JFB655362 JOX655355:JOX655362 JYT655355:JYT655362 KIP655355:KIP655362 KSL655355:KSL655362 LCH655355:LCH655362 LMD655355:LMD655362 LVZ655355:LVZ655362 MFV655355:MFV655362 MPR655355:MPR655362 MZN655355:MZN655362 NJJ655355:NJJ655362 NTF655355:NTF655362 ODB655355:ODB655362 OMX655355:OMX655362 OWT655355:OWT655362 PGP655355:PGP655362 PQL655355:PQL655362 QAH655355:QAH655362 QKD655355:QKD655362 QTZ655355:QTZ655362 RDV655355:RDV655362 RNR655355:RNR655362 RXN655355:RXN655362 SHJ655355:SHJ655362 SRF655355:SRF655362 TBB655355:TBB655362 TKX655355:TKX655362 TUT655355:TUT655362 UEP655355:UEP655362 UOL655355:UOL655362 UYH655355:UYH655362 VID655355:VID655362 VRZ655355:VRZ655362 WBV655355:WBV655362 WLR655355:WLR655362 WVN655355:WVN655362 B720891:B720898 JB720891:JB720898 SX720891:SX720898 ACT720891:ACT720898 AMP720891:AMP720898 AWL720891:AWL720898 BGH720891:BGH720898 BQD720891:BQD720898 BZZ720891:BZZ720898 CJV720891:CJV720898 CTR720891:CTR720898 DDN720891:DDN720898 DNJ720891:DNJ720898 DXF720891:DXF720898 EHB720891:EHB720898 EQX720891:EQX720898 FAT720891:FAT720898 FKP720891:FKP720898 FUL720891:FUL720898 GEH720891:GEH720898 GOD720891:GOD720898 GXZ720891:GXZ720898 HHV720891:HHV720898 HRR720891:HRR720898 IBN720891:IBN720898 ILJ720891:ILJ720898 IVF720891:IVF720898 JFB720891:JFB720898 JOX720891:JOX720898 JYT720891:JYT720898 KIP720891:KIP720898 KSL720891:KSL720898 LCH720891:LCH720898 LMD720891:LMD720898 LVZ720891:LVZ720898 MFV720891:MFV720898 MPR720891:MPR720898 MZN720891:MZN720898 NJJ720891:NJJ720898 NTF720891:NTF720898 ODB720891:ODB720898 OMX720891:OMX720898 OWT720891:OWT720898 PGP720891:PGP720898 PQL720891:PQL720898 QAH720891:QAH720898 QKD720891:QKD720898 QTZ720891:QTZ720898 RDV720891:RDV720898 RNR720891:RNR720898 RXN720891:RXN720898 SHJ720891:SHJ720898 SRF720891:SRF720898 TBB720891:TBB720898 TKX720891:TKX720898 TUT720891:TUT720898 UEP720891:UEP720898 UOL720891:UOL720898 UYH720891:UYH720898 VID720891:VID720898 VRZ720891:VRZ720898 WBV720891:WBV720898 WLR720891:WLR720898 WVN720891:WVN720898 B786427:B786434 JB786427:JB786434 SX786427:SX786434 ACT786427:ACT786434 AMP786427:AMP786434 AWL786427:AWL786434 BGH786427:BGH786434 BQD786427:BQD786434 BZZ786427:BZZ786434 CJV786427:CJV786434 CTR786427:CTR786434 DDN786427:DDN786434 DNJ786427:DNJ786434 DXF786427:DXF786434 EHB786427:EHB786434 EQX786427:EQX786434 FAT786427:FAT786434 FKP786427:FKP786434 FUL786427:FUL786434 GEH786427:GEH786434 GOD786427:GOD786434 GXZ786427:GXZ786434 HHV786427:HHV786434 HRR786427:HRR786434 IBN786427:IBN786434 ILJ786427:ILJ786434 IVF786427:IVF786434 JFB786427:JFB786434 JOX786427:JOX786434 JYT786427:JYT786434 KIP786427:KIP786434 KSL786427:KSL786434 LCH786427:LCH786434 LMD786427:LMD786434 LVZ786427:LVZ786434 MFV786427:MFV786434 MPR786427:MPR786434 MZN786427:MZN786434 NJJ786427:NJJ786434 NTF786427:NTF786434 ODB786427:ODB786434 OMX786427:OMX786434 OWT786427:OWT786434 PGP786427:PGP786434 PQL786427:PQL786434 QAH786427:QAH786434 QKD786427:QKD786434 QTZ786427:QTZ786434 RDV786427:RDV786434 RNR786427:RNR786434 RXN786427:RXN786434 SHJ786427:SHJ786434 SRF786427:SRF786434 TBB786427:TBB786434 TKX786427:TKX786434 TUT786427:TUT786434 UEP786427:UEP786434 UOL786427:UOL786434 UYH786427:UYH786434 VID786427:VID786434 VRZ786427:VRZ786434 WBV786427:WBV786434 WLR786427:WLR786434 WVN786427:WVN786434 B851963:B851970 JB851963:JB851970 SX851963:SX851970 ACT851963:ACT851970 AMP851963:AMP851970 AWL851963:AWL851970 BGH851963:BGH851970 BQD851963:BQD851970 BZZ851963:BZZ851970 CJV851963:CJV851970 CTR851963:CTR851970 DDN851963:DDN851970 DNJ851963:DNJ851970 DXF851963:DXF851970 EHB851963:EHB851970 EQX851963:EQX851970 FAT851963:FAT851970 FKP851963:FKP851970 FUL851963:FUL851970 GEH851963:GEH851970 GOD851963:GOD851970 GXZ851963:GXZ851970 HHV851963:HHV851970 HRR851963:HRR851970 IBN851963:IBN851970 ILJ851963:ILJ851970 IVF851963:IVF851970 JFB851963:JFB851970 JOX851963:JOX851970 JYT851963:JYT851970 KIP851963:KIP851970 KSL851963:KSL851970 LCH851963:LCH851970 LMD851963:LMD851970 LVZ851963:LVZ851970 MFV851963:MFV851970 MPR851963:MPR851970 MZN851963:MZN851970 NJJ851963:NJJ851970 NTF851963:NTF851970 ODB851963:ODB851970 OMX851963:OMX851970 OWT851963:OWT851970 PGP851963:PGP851970 PQL851963:PQL851970 QAH851963:QAH851970 QKD851963:QKD851970 QTZ851963:QTZ851970 RDV851963:RDV851970 RNR851963:RNR851970 RXN851963:RXN851970 SHJ851963:SHJ851970 SRF851963:SRF851970 TBB851963:TBB851970 TKX851963:TKX851970 TUT851963:TUT851970 UEP851963:UEP851970 UOL851963:UOL851970 UYH851963:UYH851970 VID851963:VID851970 VRZ851963:VRZ851970 WBV851963:WBV851970 WLR851963:WLR851970 WVN851963:WVN851970 B917499:B917506 JB917499:JB917506 SX917499:SX917506 ACT917499:ACT917506 AMP917499:AMP917506 AWL917499:AWL917506 BGH917499:BGH917506 BQD917499:BQD917506 BZZ917499:BZZ917506 CJV917499:CJV917506 CTR917499:CTR917506 DDN917499:DDN917506 DNJ917499:DNJ917506 DXF917499:DXF917506 EHB917499:EHB917506 EQX917499:EQX917506 FAT917499:FAT917506 FKP917499:FKP917506 FUL917499:FUL917506 GEH917499:GEH917506 GOD917499:GOD917506 GXZ917499:GXZ917506 HHV917499:HHV917506 HRR917499:HRR917506 IBN917499:IBN917506 ILJ917499:ILJ917506 IVF917499:IVF917506 JFB917499:JFB917506 JOX917499:JOX917506 JYT917499:JYT917506 KIP917499:KIP917506 KSL917499:KSL917506 LCH917499:LCH917506 LMD917499:LMD917506 LVZ917499:LVZ917506 MFV917499:MFV917506 MPR917499:MPR917506 MZN917499:MZN917506 NJJ917499:NJJ917506 NTF917499:NTF917506 ODB917499:ODB917506 OMX917499:OMX917506 OWT917499:OWT917506 PGP917499:PGP917506 PQL917499:PQL917506 QAH917499:QAH917506 QKD917499:QKD917506 QTZ917499:QTZ917506 RDV917499:RDV917506 RNR917499:RNR917506 RXN917499:RXN917506 SHJ917499:SHJ917506 SRF917499:SRF917506 TBB917499:TBB917506 TKX917499:TKX917506 TUT917499:TUT917506 UEP917499:UEP917506 UOL917499:UOL917506 UYH917499:UYH917506 VID917499:VID917506 VRZ917499:VRZ917506 WBV917499:WBV917506 WLR917499:WLR917506 WVN917499:WVN917506 B983035:B983042 JB983035:JB983042 SX983035:SX983042 ACT983035:ACT983042 AMP983035:AMP983042 AWL983035:AWL983042 BGH983035:BGH983042 BQD983035:BQD983042 BZZ983035:BZZ983042 CJV983035:CJV983042 CTR983035:CTR983042 DDN983035:DDN983042 DNJ983035:DNJ983042 DXF983035:DXF983042 EHB983035:EHB983042 EQX983035:EQX983042 FAT983035:FAT983042 FKP983035:FKP983042 FUL983035:FUL983042 GEH983035:GEH983042 GOD983035:GOD983042 GXZ983035:GXZ983042 HHV983035:HHV983042 HRR983035:HRR983042 IBN983035:IBN983042 ILJ983035:ILJ983042 IVF983035:IVF983042 JFB983035:JFB983042 JOX983035:JOX983042 JYT983035:JYT983042 KIP983035:KIP983042 KSL983035:KSL983042 LCH983035:LCH983042 LMD983035:LMD983042 LVZ983035:LVZ983042 MFV983035:MFV983042 MPR983035:MPR983042 MZN983035:MZN983042 NJJ983035:NJJ983042 NTF983035:NTF983042 ODB983035:ODB983042 OMX983035:OMX983042 OWT983035:OWT983042 PGP983035:PGP983042 PQL983035:PQL983042 QAH983035:QAH983042 QKD983035:QKD983042 QTZ983035:QTZ983042 RDV983035:RDV983042 RNR983035:RNR983042 RXN983035:RXN983042 SHJ983035:SHJ983042 SRF983035:SRF983042 TBB983035:TBB983042 TKX983035:TKX983042 TUT983035:TUT983042 UEP983035:UEP983042 UOL983035:UOL983042 UYH983035:UYH983042 VID983035:VID983042 VRZ983035:VRZ983042 WBV983035:WBV983042 WLR983035:WLR983042 WVN983035:WVN983042 B65540:B65557 JB65540:JB65557 SX65540:SX65557 ACT65540:ACT65557 AMP65540:AMP65557 AWL65540:AWL65557 BGH65540:BGH65557 BQD65540:BQD65557 BZZ65540:BZZ65557 CJV65540:CJV65557 CTR65540:CTR65557 DDN65540:DDN65557 DNJ65540:DNJ65557 DXF65540:DXF65557 EHB65540:EHB65557 EQX65540:EQX65557 FAT65540:FAT65557 FKP65540:FKP65557 FUL65540:FUL65557 GEH65540:GEH65557 GOD65540:GOD65557 GXZ65540:GXZ65557 HHV65540:HHV65557 HRR65540:HRR65557 IBN65540:IBN65557 ILJ65540:ILJ65557 IVF65540:IVF65557 JFB65540:JFB65557 JOX65540:JOX65557 JYT65540:JYT65557 KIP65540:KIP65557 KSL65540:KSL65557 LCH65540:LCH65557 LMD65540:LMD65557 LVZ65540:LVZ65557 MFV65540:MFV65557 MPR65540:MPR65557 MZN65540:MZN65557 NJJ65540:NJJ65557 NTF65540:NTF65557 ODB65540:ODB65557 OMX65540:OMX65557 OWT65540:OWT65557 PGP65540:PGP65557 PQL65540:PQL65557 QAH65540:QAH65557 QKD65540:QKD65557 QTZ65540:QTZ65557 RDV65540:RDV65557 RNR65540:RNR65557 RXN65540:RXN65557 SHJ65540:SHJ65557 SRF65540:SRF65557 TBB65540:TBB65557 TKX65540:TKX65557 TUT65540:TUT65557 UEP65540:UEP65557 UOL65540:UOL65557 UYH65540:UYH65557 VID65540:VID65557 VRZ65540:VRZ65557 WBV65540:WBV65557 WLR65540:WLR65557 WVN65540:WVN65557 B131076:B131093 JB131076:JB131093 SX131076:SX131093 ACT131076:ACT131093 AMP131076:AMP131093 AWL131076:AWL131093 BGH131076:BGH131093 BQD131076:BQD131093 BZZ131076:BZZ131093 CJV131076:CJV131093 CTR131076:CTR131093 DDN131076:DDN131093 DNJ131076:DNJ131093 DXF131076:DXF131093 EHB131076:EHB131093 EQX131076:EQX131093 FAT131076:FAT131093 FKP131076:FKP131093 FUL131076:FUL131093 GEH131076:GEH131093 GOD131076:GOD131093 GXZ131076:GXZ131093 HHV131076:HHV131093 HRR131076:HRR131093 IBN131076:IBN131093 ILJ131076:ILJ131093 IVF131076:IVF131093 JFB131076:JFB131093 JOX131076:JOX131093 JYT131076:JYT131093 KIP131076:KIP131093 KSL131076:KSL131093 LCH131076:LCH131093 LMD131076:LMD131093 LVZ131076:LVZ131093 MFV131076:MFV131093 MPR131076:MPR131093 MZN131076:MZN131093 NJJ131076:NJJ131093 NTF131076:NTF131093 ODB131076:ODB131093 OMX131076:OMX131093 OWT131076:OWT131093 PGP131076:PGP131093 PQL131076:PQL131093 QAH131076:QAH131093 QKD131076:QKD131093 QTZ131076:QTZ131093 RDV131076:RDV131093 RNR131076:RNR131093 RXN131076:RXN131093 SHJ131076:SHJ131093 SRF131076:SRF131093 TBB131076:TBB131093 TKX131076:TKX131093 TUT131076:TUT131093 UEP131076:UEP131093 UOL131076:UOL131093 UYH131076:UYH131093 VID131076:VID131093 VRZ131076:VRZ131093 WBV131076:WBV131093 WLR131076:WLR131093 WVN131076:WVN131093 B196612:B196629 JB196612:JB196629 SX196612:SX196629 ACT196612:ACT196629 AMP196612:AMP196629 AWL196612:AWL196629 BGH196612:BGH196629 BQD196612:BQD196629 BZZ196612:BZZ196629 CJV196612:CJV196629 CTR196612:CTR196629 DDN196612:DDN196629 DNJ196612:DNJ196629 DXF196612:DXF196629 EHB196612:EHB196629 EQX196612:EQX196629 FAT196612:FAT196629 FKP196612:FKP196629 FUL196612:FUL196629 GEH196612:GEH196629 GOD196612:GOD196629 GXZ196612:GXZ196629 HHV196612:HHV196629 HRR196612:HRR196629 IBN196612:IBN196629 ILJ196612:ILJ196629 IVF196612:IVF196629 JFB196612:JFB196629 JOX196612:JOX196629 JYT196612:JYT196629 KIP196612:KIP196629 KSL196612:KSL196629 LCH196612:LCH196629 LMD196612:LMD196629 LVZ196612:LVZ196629 MFV196612:MFV196629 MPR196612:MPR196629 MZN196612:MZN196629 NJJ196612:NJJ196629 NTF196612:NTF196629 ODB196612:ODB196629 OMX196612:OMX196629 OWT196612:OWT196629 PGP196612:PGP196629 PQL196612:PQL196629 QAH196612:QAH196629 QKD196612:QKD196629 QTZ196612:QTZ196629 RDV196612:RDV196629 RNR196612:RNR196629 RXN196612:RXN196629 SHJ196612:SHJ196629 SRF196612:SRF196629 TBB196612:TBB196629 TKX196612:TKX196629 TUT196612:TUT196629 UEP196612:UEP196629 UOL196612:UOL196629 UYH196612:UYH196629 VID196612:VID196629 VRZ196612:VRZ196629 WBV196612:WBV196629 WLR196612:WLR196629 WVN196612:WVN196629 B262148:B262165 JB262148:JB262165 SX262148:SX262165 ACT262148:ACT262165 AMP262148:AMP262165 AWL262148:AWL262165 BGH262148:BGH262165 BQD262148:BQD262165 BZZ262148:BZZ262165 CJV262148:CJV262165 CTR262148:CTR262165 DDN262148:DDN262165 DNJ262148:DNJ262165 DXF262148:DXF262165 EHB262148:EHB262165 EQX262148:EQX262165 FAT262148:FAT262165 FKP262148:FKP262165 FUL262148:FUL262165 GEH262148:GEH262165 GOD262148:GOD262165 GXZ262148:GXZ262165 HHV262148:HHV262165 HRR262148:HRR262165 IBN262148:IBN262165 ILJ262148:ILJ262165 IVF262148:IVF262165 JFB262148:JFB262165 JOX262148:JOX262165 JYT262148:JYT262165 KIP262148:KIP262165 KSL262148:KSL262165 LCH262148:LCH262165 LMD262148:LMD262165 LVZ262148:LVZ262165 MFV262148:MFV262165 MPR262148:MPR262165 MZN262148:MZN262165 NJJ262148:NJJ262165 NTF262148:NTF262165 ODB262148:ODB262165 OMX262148:OMX262165 OWT262148:OWT262165 PGP262148:PGP262165 PQL262148:PQL262165 QAH262148:QAH262165 QKD262148:QKD262165 QTZ262148:QTZ262165 RDV262148:RDV262165 RNR262148:RNR262165 RXN262148:RXN262165 SHJ262148:SHJ262165 SRF262148:SRF262165 TBB262148:TBB262165 TKX262148:TKX262165 TUT262148:TUT262165 UEP262148:UEP262165 UOL262148:UOL262165 UYH262148:UYH262165 VID262148:VID262165 VRZ262148:VRZ262165 WBV262148:WBV262165 WLR262148:WLR262165 WVN262148:WVN262165 B327684:B327701 JB327684:JB327701 SX327684:SX327701 ACT327684:ACT327701 AMP327684:AMP327701 AWL327684:AWL327701 BGH327684:BGH327701 BQD327684:BQD327701 BZZ327684:BZZ327701 CJV327684:CJV327701 CTR327684:CTR327701 DDN327684:DDN327701 DNJ327684:DNJ327701 DXF327684:DXF327701 EHB327684:EHB327701 EQX327684:EQX327701 FAT327684:FAT327701 FKP327684:FKP327701 FUL327684:FUL327701 GEH327684:GEH327701 GOD327684:GOD327701 GXZ327684:GXZ327701 HHV327684:HHV327701 HRR327684:HRR327701 IBN327684:IBN327701 ILJ327684:ILJ327701 IVF327684:IVF327701 JFB327684:JFB327701 JOX327684:JOX327701 JYT327684:JYT327701 KIP327684:KIP327701 KSL327684:KSL327701 LCH327684:LCH327701 LMD327684:LMD327701 LVZ327684:LVZ327701 MFV327684:MFV327701 MPR327684:MPR327701 MZN327684:MZN327701 NJJ327684:NJJ327701 NTF327684:NTF327701 ODB327684:ODB327701 OMX327684:OMX327701 OWT327684:OWT327701 PGP327684:PGP327701 PQL327684:PQL327701 QAH327684:QAH327701 QKD327684:QKD327701 QTZ327684:QTZ327701 RDV327684:RDV327701 RNR327684:RNR327701 RXN327684:RXN327701 SHJ327684:SHJ327701 SRF327684:SRF327701 TBB327684:TBB327701 TKX327684:TKX327701 TUT327684:TUT327701 UEP327684:UEP327701 UOL327684:UOL327701 UYH327684:UYH327701 VID327684:VID327701 VRZ327684:VRZ327701 WBV327684:WBV327701 WLR327684:WLR327701 WVN327684:WVN327701 B393220:B393237 JB393220:JB393237 SX393220:SX393237 ACT393220:ACT393237 AMP393220:AMP393237 AWL393220:AWL393237 BGH393220:BGH393237 BQD393220:BQD393237 BZZ393220:BZZ393237 CJV393220:CJV393237 CTR393220:CTR393237 DDN393220:DDN393237 DNJ393220:DNJ393237 DXF393220:DXF393237 EHB393220:EHB393237 EQX393220:EQX393237 FAT393220:FAT393237 FKP393220:FKP393237 FUL393220:FUL393237 GEH393220:GEH393237 GOD393220:GOD393237 GXZ393220:GXZ393237 HHV393220:HHV393237 HRR393220:HRR393237 IBN393220:IBN393237 ILJ393220:ILJ393237 IVF393220:IVF393237 JFB393220:JFB393237 JOX393220:JOX393237 JYT393220:JYT393237 KIP393220:KIP393237 KSL393220:KSL393237 LCH393220:LCH393237 LMD393220:LMD393237 LVZ393220:LVZ393237 MFV393220:MFV393237 MPR393220:MPR393237 MZN393220:MZN393237 NJJ393220:NJJ393237 NTF393220:NTF393237 ODB393220:ODB393237 OMX393220:OMX393237 OWT393220:OWT393237 PGP393220:PGP393237 PQL393220:PQL393237 QAH393220:QAH393237 QKD393220:QKD393237 QTZ393220:QTZ393237 RDV393220:RDV393237 RNR393220:RNR393237 RXN393220:RXN393237 SHJ393220:SHJ393237 SRF393220:SRF393237 TBB393220:TBB393237 TKX393220:TKX393237 TUT393220:TUT393237 UEP393220:UEP393237 UOL393220:UOL393237 UYH393220:UYH393237 VID393220:VID393237 VRZ393220:VRZ393237 WBV393220:WBV393237 WLR393220:WLR393237 WVN393220:WVN393237 B458756:B458773 JB458756:JB458773 SX458756:SX458773 ACT458756:ACT458773 AMP458756:AMP458773 AWL458756:AWL458773 BGH458756:BGH458773 BQD458756:BQD458773 BZZ458756:BZZ458773 CJV458756:CJV458773 CTR458756:CTR458773 DDN458756:DDN458773 DNJ458756:DNJ458773 DXF458756:DXF458773 EHB458756:EHB458773 EQX458756:EQX458773 FAT458756:FAT458773 FKP458756:FKP458773 FUL458756:FUL458773 GEH458756:GEH458773 GOD458756:GOD458773 GXZ458756:GXZ458773 HHV458756:HHV458773 HRR458756:HRR458773 IBN458756:IBN458773 ILJ458756:ILJ458773 IVF458756:IVF458773 JFB458756:JFB458773 JOX458756:JOX458773 JYT458756:JYT458773 KIP458756:KIP458773 KSL458756:KSL458773 LCH458756:LCH458773 LMD458756:LMD458773 LVZ458756:LVZ458773 MFV458756:MFV458773 MPR458756:MPR458773 MZN458756:MZN458773 NJJ458756:NJJ458773 NTF458756:NTF458773 ODB458756:ODB458773 OMX458756:OMX458773 OWT458756:OWT458773 PGP458756:PGP458773 PQL458756:PQL458773 QAH458756:QAH458773 QKD458756:QKD458773 QTZ458756:QTZ458773 RDV458756:RDV458773 RNR458756:RNR458773 RXN458756:RXN458773 SHJ458756:SHJ458773 SRF458756:SRF458773 TBB458756:TBB458773 TKX458756:TKX458773 TUT458756:TUT458773 UEP458756:UEP458773 UOL458756:UOL458773 UYH458756:UYH458773 VID458756:VID458773 VRZ458756:VRZ458773 WBV458756:WBV458773 WLR458756:WLR458773 WVN458756:WVN458773 B524292:B524309 JB524292:JB524309 SX524292:SX524309 ACT524292:ACT524309 AMP524292:AMP524309 AWL524292:AWL524309 BGH524292:BGH524309 BQD524292:BQD524309 BZZ524292:BZZ524309 CJV524292:CJV524309 CTR524292:CTR524309 DDN524292:DDN524309 DNJ524292:DNJ524309 DXF524292:DXF524309 EHB524292:EHB524309 EQX524292:EQX524309 FAT524292:FAT524309 FKP524292:FKP524309 FUL524292:FUL524309 GEH524292:GEH524309 GOD524292:GOD524309 GXZ524292:GXZ524309 HHV524292:HHV524309 HRR524292:HRR524309 IBN524292:IBN524309 ILJ524292:ILJ524309 IVF524292:IVF524309 JFB524292:JFB524309 JOX524292:JOX524309 JYT524292:JYT524309 KIP524292:KIP524309 KSL524292:KSL524309 LCH524292:LCH524309 LMD524292:LMD524309 LVZ524292:LVZ524309 MFV524292:MFV524309 MPR524292:MPR524309 MZN524292:MZN524309 NJJ524292:NJJ524309 NTF524292:NTF524309 ODB524292:ODB524309 OMX524292:OMX524309 OWT524292:OWT524309 PGP524292:PGP524309 PQL524292:PQL524309 QAH524292:QAH524309 QKD524292:QKD524309 QTZ524292:QTZ524309 RDV524292:RDV524309 RNR524292:RNR524309 RXN524292:RXN524309 SHJ524292:SHJ524309 SRF524292:SRF524309 TBB524292:TBB524309 TKX524292:TKX524309 TUT524292:TUT524309 UEP524292:UEP524309 UOL524292:UOL524309 UYH524292:UYH524309 VID524292:VID524309 VRZ524292:VRZ524309 WBV524292:WBV524309 WLR524292:WLR524309 WVN524292:WVN524309 B589828:B589845 JB589828:JB589845 SX589828:SX589845 ACT589828:ACT589845 AMP589828:AMP589845 AWL589828:AWL589845 BGH589828:BGH589845 BQD589828:BQD589845 BZZ589828:BZZ589845 CJV589828:CJV589845 CTR589828:CTR589845 DDN589828:DDN589845 DNJ589828:DNJ589845 DXF589828:DXF589845 EHB589828:EHB589845 EQX589828:EQX589845 FAT589828:FAT589845 FKP589828:FKP589845 FUL589828:FUL589845 GEH589828:GEH589845 GOD589828:GOD589845 GXZ589828:GXZ589845 HHV589828:HHV589845 HRR589828:HRR589845 IBN589828:IBN589845 ILJ589828:ILJ589845 IVF589828:IVF589845 JFB589828:JFB589845 JOX589828:JOX589845 JYT589828:JYT589845 KIP589828:KIP589845 KSL589828:KSL589845 LCH589828:LCH589845 LMD589828:LMD589845 LVZ589828:LVZ589845 MFV589828:MFV589845 MPR589828:MPR589845 MZN589828:MZN589845 NJJ589828:NJJ589845 NTF589828:NTF589845 ODB589828:ODB589845 OMX589828:OMX589845 OWT589828:OWT589845 PGP589828:PGP589845 PQL589828:PQL589845 QAH589828:QAH589845 QKD589828:QKD589845 QTZ589828:QTZ589845 RDV589828:RDV589845 RNR589828:RNR589845 RXN589828:RXN589845 SHJ589828:SHJ589845 SRF589828:SRF589845 TBB589828:TBB589845 TKX589828:TKX589845 TUT589828:TUT589845 UEP589828:UEP589845 UOL589828:UOL589845 UYH589828:UYH589845 VID589828:VID589845 VRZ589828:VRZ589845 WBV589828:WBV589845 WLR589828:WLR589845 WVN589828:WVN589845 B655364:B655381 JB655364:JB655381 SX655364:SX655381 ACT655364:ACT655381 AMP655364:AMP655381 AWL655364:AWL655381 BGH655364:BGH655381 BQD655364:BQD655381 BZZ655364:BZZ655381 CJV655364:CJV655381 CTR655364:CTR655381 DDN655364:DDN655381 DNJ655364:DNJ655381 DXF655364:DXF655381 EHB655364:EHB655381 EQX655364:EQX655381 FAT655364:FAT655381 FKP655364:FKP655381 FUL655364:FUL655381 GEH655364:GEH655381 GOD655364:GOD655381 GXZ655364:GXZ655381 HHV655364:HHV655381 HRR655364:HRR655381 IBN655364:IBN655381 ILJ655364:ILJ655381 IVF655364:IVF655381 JFB655364:JFB655381 JOX655364:JOX655381 JYT655364:JYT655381 KIP655364:KIP655381 KSL655364:KSL655381 LCH655364:LCH655381 LMD655364:LMD655381 LVZ655364:LVZ655381 MFV655364:MFV655381 MPR655364:MPR655381 MZN655364:MZN655381 NJJ655364:NJJ655381 NTF655364:NTF655381 ODB655364:ODB655381 OMX655364:OMX655381 OWT655364:OWT655381 PGP655364:PGP655381 PQL655364:PQL655381 QAH655364:QAH655381 QKD655364:QKD655381 QTZ655364:QTZ655381 RDV655364:RDV655381 RNR655364:RNR655381 RXN655364:RXN655381 SHJ655364:SHJ655381 SRF655364:SRF655381 TBB655364:TBB655381 TKX655364:TKX655381 TUT655364:TUT655381 UEP655364:UEP655381 UOL655364:UOL655381 UYH655364:UYH655381 VID655364:VID655381 VRZ655364:VRZ655381 WBV655364:WBV655381 WLR655364:WLR655381 WVN655364:WVN655381 B720900:B720917 JB720900:JB720917 SX720900:SX720917 ACT720900:ACT720917 AMP720900:AMP720917 AWL720900:AWL720917 BGH720900:BGH720917 BQD720900:BQD720917 BZZ720900:BZZ720917 CJV720900:CJV720917 CTR720900:CTR720917 DDN720900:DDN720917 DNJ720900:DNJ720917 DXF720900:DXF720917 EHB720900:EHB720917 EQX720900:EQX720917 FAT720900:FAT720917 FKP720900:FKP720917 FUL720900:FUL720917 GEH720900:GEH720917 GOD720900:GOD720917 GXZ720900:GXZ720917 HHV720900:HHV720917 HRR720900:HRR720917 IBN720900:IBN720917 ILJ720900:ILJ720917 IVF720900:IVF720917 JFB720900:JFB720917 JOX720900:JOX720917 JYT720900:JYT720917 KIP720900:KIP720917 KSL720900:KSL720917 LCH720900:LCH720917 LMD720900:LMD720917 LVZ720900:LVZ720917 MFV720900:MFV720917 MPR720900:MPR720917 MZN720900:MZN720917 NJJ720900:NJJ720917 NTF720900:NTF720917 ODB720900:ODB720917 OMX720900:OMX720917 OWT720900:OWT720917 PGP720900:PGP720917 PQL720900:PQL720917 QAH720900:QAH720917 QKD720900:QKD720917 QTZ720900:QTZ720917 RDV720900:RDV720917 RNR720900:RNR720917 RXN720900:RXN720917 SHJ720900:SHJ720917 SRF720900:SRF720917 TBB720900:TBB720917 TKX720900:TKX720917 TUT720900:TUT720917 UEP720900:UEP720917 UOL720900:UOL720917 UYH720900:UYH720917 VID720900:VID720917 VRZ720900:VRZ720917 WBV720900:WBV720917 WLR720900:WLR720917 WVN720900:WVN720917 B786436:B786453 JB786436:JB786453 SX786436:SX786453 ACT786436:ACT786453 AMP786436:AMP786453 AWL786436:AWL786453 BGH786436:BGH786453 BQD786436:BQD786453 BZZ786436:BZZ786453 CJV786436:CJV786453 CTR786436:CTR786453 DDN786436:DDN786453 DNJ786436:DNJ786453 DXF786436:DXF786453 EHB786436:EHB786453 EQX786436:EQX786453 FAT786436:FAT786453 FKP786436:FKP786453 FUL786436:FUL786453 GEH786436:GEH786453 GOD786436:GOD786453 GXZ786436:GXZ786453 HHV786436:HHV786453 HRR786436:HRR786453 IBN786436:IBN786453 ILJ786436:ILJ786453 IVF786436:IVF786453 JFB786436:JFB786453 JOX786436:JOX786453 JYT786436:JYT786453 KIP786436:KIP786453 KSL786436:KSL786453 LCH786436:LCH786453 LMD786436:LMD786453 LVZ786436:LVZ786453 MFV786436:MFV786453 MPR786436:MPR786453 MZN786436:MZN786453 NJJ786436:NJJ786453 NTF786436:NTF786453 ODB786436:ODB786453 OMX786436:OMX786453 OWT786436:OWT786453 PGP786436:PGP786453 PQL786436:PQL786453 QAH786436:QAH786453 QKD786436:QKD786453 QTZ786436:QTZ786453 RDV786436:RDV786453 RNR786436:RNR786453 RXN786436:RXN786453 SHJ786436:SHJ786453 SRF786436:SRF786453 TBB786436:TBB786453 TKX786436:TKX786453 TUT786436:TUT786453 UEP786436:UEP786453 UOL786436:UOL786453 UYH786436:UYH786453 VID786436:VID786453 VRZ786436:VRZ786453 WBV786436:WBV786453 WLR786436:WLR786453 WVN786436:WVN786453 B851972:B851989 JB851972:JB851989 SX851972:SX851989 ACT851972:ACT851989 AMP851972:AMP851989 AWL851972:AWL851989 BGH851972:BGH851989 BQD851972:BQD851989 BZZ851972:BZZ851989 CJV851972:CJV851989 CTR851972:CTR851989 DDN851972:DDN851989 DNJ851972:DNJ851989 DXF851972:DXF851989 EHB851972:EHB851989 EQX851972:EQX851989 FAT851972:FAT851989 FKP851972:FKP851989 FUL851972:FUL851989 GEH851972:GEH851989 GOD851972:GOD851989 GXZ851972:GXZ851989 HHV851972:HHV851989 HRR851972:HRR851989 IBN851972:IBN851989 ILJ851972:ILJ851989 IVF851972:IVF851989 JFB851972:JFB851989 JOX851972:JOX851989 JYT851972:JYT851989 KIP851972:KIP851989 KSL851972:KSL851989 LCH851972:LCH851989 LMD851972:LMD851989 LVZ851972:LVZ851989 MFV851972:MFV851989 MPR851972:MPR851989 MZN851972:MZN851989 NJJ851972:NJJ851989 NTF851972:NTF851989 ODB851972:ODB851989 OMX851972:OMX851989 OWT851972:OWT851989 PGP851972:PGP851989 PQL851972:PQL851989 QAH851972:QAH851989 QKD851972:QKD851989 QTZ851972:QTZ851989 RDV851972:RDV851989 RNR851972:RNR851989 RXN851972:RXN851989 SHJ851972:SHJ851989 SRF851972:SRF851989 TBB851972:TBB851989 TKX851972:TKX851989 TUT851972:TUT851989 UEP851972:UEP851989 UOL851972:UOL851989 UYH851972:UYH851989 VID851972:VID851989 VRZ851972:VRZ851989 WBV851972:WBV851989 WLR851972:WLR851989 WVN851972:WVN851989 B917508:B917525 JB917508:JB917525 SX917508:SX917525 ACT917508:ACT917525 AMP917508:AMP917525 AWL917508:AWL917525 BGH917508:BGH917525 BQD917508:BQD917525 BZZ917508:BZZ917525 CJV917508:CJV917525 CTR917508:CTR917525 DDN917508:DDN917525 DNJ917508:DNJ917525 DXF917508:DXF917525 EHB917508:EHB917525 EQX917508:EQX917525 FAT917508:FAT917525 FKP917508:FKP917525 FUL917508:FUL917525 GEH917508:GEH917525 GOD917508:GOD917525 GXZ917508:GXZ917525 HHV917508:HHV917525 HRR917508:HRR917525 IBN917508:IBN917525 ILJ917508:ILJ917525 IVF917508:IVF917525 JFB917508:JFB917525 JOX917508:JOX917525 JYT917508:JYT917525 KIP917508:KIP917525 KSL917508:KSL917525 LCH917508:LCH917525 LMD917508:LMD917525 LVZ917508:LVZ917525 MFV917508:MFV917525 MPR917508:MPR917525 MZN917508:MZN917525 NJJ917508:NJJ917525 NTF917508:NTF917525 ODB917508:ODB917525 OMX917508:OMX917525 OWT917508:OWT917525 PGP917508:PGP917525 PQL917508:PQL917525 QAH917508:QAH917525 QKD917508:QKD917525 QTZ917508:QTZ917525 RDV917508:RDV917525 RNR917508:RNR917525 RXN917508:RXN917525 SHJ917508:SHJ917525 SRF917508:SRF917525 TBB917508:TBB917525 TKX917508:TKX917525 TUT917508:TUT917525 UEP917508:UEP917525 UOL917508:UOL917525 UYH917508:UYH917525 VID917508:VID917525 VRZ917508:VRZ917525 WBV917508:WBV917525 WLR917508:WLR917525 WVN917508:WVN917525 B983044:B983061 JB983044:JB983061 SX983044:SX983061 ACT983044:ACT983061 AMP983044:AMP983061 AWL983044:AWL983061 BGH983044:BGH983061 BQD983044:BQD983061 BZZ983044:BZZ983061 CJV983044:CJV983061 CTR983044:CTR983061 DDN983044:DDN983061 DNJ983044:DNJ983061 DXF983044:DXF983061 EHB983044:EHB983061 EQX983044:EQX983061 FAT983044:FAT983061 FKP983044:FKP983061 FUL983044:FUL983061 GEH983044:GEH983061 GOD983044:GOD983061 GXZ983044:GXZ983061 HHV983044:HHV983061 HRR983044:HRR983061 IBN983044:IBN983061 ILJ983044:ILJ983061 IVF983044:IVF983061 JFB983044:JFB983061 JOX983044:JOX983061 JYT983044:JYT983061 KIP983044:KIP983061 KSL983044:KSL983061 LCH983044:LCH983061 LMD983044:LMD983061 LVZ983044:LVZ983061 MFV983044:MFV983061 MPR983044:MPR983061 MZN983044:MZN983061 NJJ983044:NJJ983061 NTF983044:NTF983061 ODB983044:ODB983061 OMX983044:OMX983061 OWT983044:OWT983061 PGP983044:PGP983061 PQL983044:PQL983061 QAH983044:QAH983061 QKD983044:QKD983061 QTZ983044:QTZ983061 RDV983044:RDV983061 RNR983044:RNR983061 RXN983044:RXN983061 SHJ983044:SHJ983061 SRF983044:SRF983061 TBB983044:TBB983061 TKX983044:TKX983061 TUT983044:TUT983061 UEP983044:UEP983061 UOL983044:UOL983061 UYH983044:UYH983061 VID983044:VID983061 VRZ983044:VRZ983061 WBV983044:WBV983061 WLR983044:WLR983061 WVN983044:WVN983061 WVN7:WVN8 WLR7:WLR8 WBV7:WBV8 VRZ7:VRZ8 VID7:VID8 UYH7:UYH8 UOL7:UOL8 UEP7:UEP8 TUT7:TUT8 TKX7:TKX8 TBB7:TBB8 SRF7:SRF8 SHJ7:SHJ8 RXN7:RXN8 RNR7:RNR8 RDV7:RDV8 QTZ7:QTZ8 QKD7:QKD8 QAH7:QAH8 PQL7:PQL8 PGP7:PGP8 OWT7:OWT8 OMX7:OMX8 ODB7:ODB8 NTF7:NTF8 NJJ7:NJJ8 MZN7:MZN8 MPR7:MPR8 MFV7:MFV8 LVZ7:LVZ8 LMD7:LMD8 LCH7:LCH8 KSL7:KSL8 KIP7:KIP8 JYT7:JYT8 JOX7:JOX8 JFB7:JFB8 IVF7:IVF8 ILJ7:ILJ8 IBN7:IBN8 HRR7:HRR8 HHV7:HHV8 GXZ7:GXZ8 GOD7:GOD8 GEH7:GEH8 FUL7:FUL8 FKP7:FKP8 FAT7:FAT8 EQX7:EQX8 EHB7:EHB8 DXF7:DXF8 DNJ7:DNJ8 DDN7:DDN8 CTR7:CTR8 CJV7:CJV8 BZZ7:BZZ8 BQD7:BQD8 BGH7:BGH8 AWL7:AWL8 AMP7:AMP8 ACT7:ACT8 SX7:SX8 JB7:JB8 B7:B8 WVN11:WVN22 JB11:JB22 SX11:SX22 ACT11:ACT22 AMP11:AMP22 AWL11:AWL22 BGH11:BGH22 BQD11:BQD22 BZZ11:BZZ22 CJV11:CJV22 CTR11:CTR22 DDN11:DDN22 DNJ11:DNJ22 DXF11:DXF22 EHB11:EHB22 EQX11:EQX22 FAT11:FAT22 FKP11:FKP22 FUL11:FUL22 GEH11:GEH22 GOD11:GOD22 GXZ11:GXZ22 HHV11:HHV22 HRR11:HRR22 IBN11:IBN22 ILJ11:ILJ22 IVF11:IVF22 JFB11:JFB22 JOX11:JOX22 JYT11:JYT22 KIP11:KIP22 KSL11:KSL22 LCH11:LCH22 LMD11:LMD22 LVZ11:LVZ22 MFV11:MFV22 MPR11:MPR22 MZN11:MZN22 NJJ11:NJJ22 NTF11:NTF22 ODB11:ODB22 OMX11:OMX22 OWT11:OWT22 PGP11:PGP22 PQL11:PQL22 QAH11:QAH22 QKD11:QKD22 QTZ11:QTZ22 RDV11:RDV22 RNR11:RNR22 RXN11:RXN22 SHJ11:SHJ22 SRF11:SRF22 TBB11:TBB22 TKX11:TKX22 TUT11:TUT22 UEP11:UEP22 UOL11:UOL22 UYH11:UYH22 VID11:VID22 VRZ11:VRZ22 WBV11:WBV22 WLR11:WLR22 B10:B17 B19:B22"/>
  </dataValidations>
  <printOptions horizontalCentered="1"/>
  <pageMargins left="0.25" right="0.25" top="0.75" bottom="0.75" header="0.3" footer="0.3"/>
  <pageSetup scale="90" orientation="landscape" r:id="rId1"/>
  <headerFooter>
    <oddHeader>&amp;C&amp;"Times New Roman,Bold"Rate Study for Behavioral Health and Targeted Case Management Services
Provider Survey&amp;R&amp;"Times New Roman"Page &amp;P of &amp;N</oddHeader>
    <oddFooter>&amp;L&amp;"Times New Roman"&amp;10Questions? Contact Stephen Pawlowski with Burns &amp;&amp; Associates, Inc. at (602) 241-8519 or spawlowski@burnshealthpolicy.com&amp;R&amp;"Times New Roman"&amp;10 printed &amp;D</oddFooter>
  </headerFooter>
  <ignoredErrors>
    <ignoredError sqref="D12:I12 D17:G17 H17:I17 D16:I16" unlockedFormula="1"/>
  </ignoredError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theme="9" tint="0.39997558519241921"/>
  </sheetPr>
  <dimension ref="A1:T20"/>
  <sheetViews>
    <sheetView showGridLines="0" zoomScale="90" zoomScaleNormal="90" zoomScaleSheetLayoutView="90" workbookViewId="0">
      <selection activeCell="D7" sqref="D7"/>
    </sheetView>
  </sheetViews>
  <sheetFormatPr defaultColWidth="9.140625" defaultRowHeight="15" x14ac:dyDescent="0.2"/>
  <cols>
    <col min="1" max="1" width="5.7109375" style="369" customWidth="1"/>
    <col min="2" max="2" width="96.7109375" style="370" customWidth="1"/>
    <col min="3" max="4" width="10.7109375" style="369" customWidth="1"/>
    <col min="5" max="5" width="10.7109375" style="370" customWidth="1"/>
    <col min="6" max="6" width="63" style="370" customWidth="1"/>
    <col min="7" max="19" width="9.140625" style="370"/>
    <col min="20" max="20" width="11.42578125" style="370" hidden="1" customWidth="1"/>
    <col min="21" max="16384" width="9.140625" style="370"/>
  </cols>
  <sheetData>
    <row r="1" spans="1:6" s="366" customFormat="1" x14ac:dyDescent="0.2">
      <c r="A1" s="583" t="str">
        <f>IF(ISBLANK('Contact Info &amp; Revenues'!B3),"",'Contact Info &amp; Revenues'!B3)</f>
        <v/>
      </c>
      <c r="B1" s="583"/>
      <c r="C1" s="583"/>
      <c r="D1" s="583"/>
      <c r="E1" s="583"/>
    </row>
    <row r="2" spans="1:6" s="366" customFormat="1" x14ac:dyDescent="0.2">
      <c r="A2" s="367"/>
      <c r="B2" s="368"/>
      <c r="C2" s="368"/>
      <c r="D2" s="368"/>
    </row>
    <row r="3" spans="1:6" s="366" customFormat="1" ht="14.25" x14ac:dyDescent="0.2">
      <c r="A3" s="584" t="s">
        <v>333</v>
      </c>
      <c r="B3" s="584"/>
      <c r="C3" s="584"/>
      <c r="D3" s="584"/>
    </row>
    <row r="4" spans="1:6" ht="15.75" thickBot="1" x14ac:dyDescent="0.25"/>
    <row r="5" spans="1:6" s="374" customFormat="1" ht="29.25" thickBot="1" x14ac:dyDescent="0.25">
      <c r="A5" s="371" t="s">
        <v>102</v>
      </c>
      <c r="B5" s="372" t="s">
        <v>201</v>
      </c>
      <c r="C5" s="263" t="s">
        <v>202</v>
      </c>
      <c r="D5" s="373" t="s">
        <v>264</v>
      </c>
      <c r="E5" s="266" t="s">
        <v>334</v>
      </c>
      <c r="F5" s="370"/>
    </row>
    <row r="6" spans="1:6" s="374" customFormat="1" x14ac:dyDescent="0.2">
      <c r="A6" s="375"/>
      <c r="B6" s="376" t="s">
        <v>302</v>
      </c>
      <c r="C6" s="270"/>
      <c r="D6" s="270"/>
      <c r="E6" s="272"/>
    </row>
    <row r="7" spans="1:6" s="374" customFormat="1" x14ac:dyDescent="0.2">
      <c r="A7" s="377">
        <v>1</v>
      </c>
      <c r="B7" s="378" t="s">
        <v>335</v>
      </c>
      <c r="C7" s="279">
        <v>50</v>
      </c>
      <c r="D7" s="142"/>
      <c r="E7" s="456"/>
    </row>
    <row r="8" spans="1:6" s="374" customFormat="1" ht="30" x14ac:dyDescent="0.2">
      <c r="A8" s="377">
        <f t="shared" ref="A8:A16" si="0">A7+1</f>
        <v>2</v>
      </c>
      <c r="B8" s="379" t="s">
        <v>336</v>
      </c>
      <c r="C8" s="380">
        <v>0.5</v>
      </c>
      <c r="D8" s="381"/>
      <c r="E8" s="457" t="str">
        <f>IF(AND(ISNUMBER(D$7),ISNUMBER(D8)),D$7/D8,"")</f>
        <v/>
      </c>
    </row>
    <row r="9" spans="1:6" s="374" customFormat="1" x14ac:dyDescent="0.2">
      <c r="A9" s="377">
        <f t="shared" si="0"/>
        <v>3</v>
      </c>
      <c r="B9" s="382" t="s">
        <v>337</v>
      </c>
      <c r="C9" s="380">
        <v>1</v>
      </c>
      <c r="D9" s="381"/>
      <c r="E9" s="457" t="str">
        <f t="shared" ref="E9:E16" si="1">IF(AND(ISNUMBER(D$7),ISNUMBER(D9)),D$7/D9,"")</f>
        <v/>
      </c>
    </row>
    <row r="10" spans="1:6" s="374" customFormat="1" x14ac:dyDescent="0.2">
      <c r="A10" s="377">
        <f t="shared" si="0"/>
        <v>4</v>
      </c>
      <c r="B10" s="382" t="s">
        <v>338</v>
      </c>
      <c r="C10" s="380">
        <v>1</v>
      </c>
      <c r="D10" s="381"/>
      <c r="E10" s="457" t="str">
        <f t="shared" si="1"/>
        <v/>
      </c>
    </row>
    <row r="11" spans="1:6" s="374" customFormat="1" x14ac:dyDescent="0.2">
      <c r="A11" s="377">
        <f t="shared" si="0"/>
        <v>5</v>
      </c>
      <c r="B11" s="382" t="s">
        <v>339</v>
      </c>
      <c r="C11" s="380">
        <v>1</v>
      </c>
      <c r="D11" s="381"/>
      <c r="E11" s="457" t="str">
        <f t="shared" si="1"/>
        <v/>
      </c>
    </row>
    <row r="12" spans="1:6" s="374" customFormat="1" x14ac:dyDescent="0.2">
      <c r="A12" s="377">
        <f t="shared" si="0"/>
        <v>6</v>
      </c>
      <c r="B12" s="382" t="s">
        <v>340</v>
      </c>
      <c r="C12" s="380">
        <v>0.5</v>
      </c>
      <c r="D12" s="383"/>
      <c r="E12" s="457" t="str">
        <f t="shared" si="1"/>
        <v/>
      </c>
    </row>
    <row r="13" spans="1:6" s="374" customFormat="1" x14ac:dyDescent="0.2">
      <c r="A13" s="377">
        <f t="shared" si="0"/>
        <v>7</v>
      </c>
      <c r="B13" s="382" t="s">
        <v>341</v>
      </c>
      <c r="C13" s="380">
        <v>0</v>
      </c>
      <c r="D13" s="383"/>
      <c r="E13" s="457" t="str">
        <f t="shared" si="1"/>
        <v/>
      </c>
    </row>
    <row r="14" spans="1:6" s="374" customFormat="1" x14ac:dyDescent="0.2">
      <c r="A14" s="377">
        <f t="shared" si="0"/>
        <v>8</v>
      </c>
      <c r="B14" s="382" t="s">
        <v>342</v>
      </c>
      <c r="C14" s="380">
        <v>2</v>
      </c>
      <c r="D14" s="383"/>
      <c r="E14" s="457" t="str">
        <f t="shared" si="1"/>
        <v/>
      </c>
    </row>
    <row r="15" spans="1:6" s="374" customFormat="1" x14ac:dyDescent="0.2">
      <c r="A15" s="377">
        <f t="shared" si="0"/>
        <v>9</v>
      </c>
      <c r="B15" s="382" t="s">
        <v>343</v>
      </c>
      <c r="C15" s="380">
        <v>0</v>
      </c>
      <c r="D15" s="383"/>
      <c r="E15" s="457" t="str">
        <f t="shared" si="1"/>
        <v/>
      </c>
    </row>
    <row r="16" spans="1:6" s="374" customFormat="1" x14ac:dyDescent="0.2">
      <c r="A16" s="377">
        <f t="shared" si="0"/>
        <v>10</v>
      </c>
      <c r="B16" s="382" t="s">
        <v>344</v>
      </c>
      <c r="C16" s="380">
        <v>1</v>
      </c>
      <c r="D16" s="383"/>
      <c r="E16" s="457" t="str">
        <f t="shared" si="1"/>
        <v/>
      </c>
    </row>
    <row r="17" spans="1:5" s="374" customFormat="1" x14ac:dyDescent="0.2">
      <c r="A17" s="384"/>
      <c r="B17" s="283" t="s">
        <v>345</v>
      </c>
      <c r="C17" s="284"/>
      <c r="D17" s="284"/>
      <c r="E17" s="286"/>
    </row>
    <row r="18" spans="1:5" s="374" customFormat="1" x14ac:dyDescent="0.2">
      <c r="A18" s="377">
        <f>A16+1</f>
        <v>11</v>
      </c>
      <c r="B18" s="378" t="s">
        <v>452</v>
      </c>
      <c r="C18" s="306">
        <v>3.5</v>
      </c>
      <c r="D18" s="280"/>
      <c r="E18" s="458"/>
    </row>
    <row r="19" spans="1:5" s="374" customFormat="1" x14ac:dyDescent="0.2">
      <c r="A19" s="385">
        <f>A18+1</f>
        <v>12</v>
      </c>
      <c r="B19" s="386" t="s">
        <v>346</v>
      </c>
      <c r="C19" s="387">
        <v>0.05</v>
      </c>
      <c r="D19" s="388"/>
      <c r="E19" s="459"/>
    </row>
    <row r="20" spans="1:5" ht="15.75" thickBot="1" x14ac:dyDescent="0.25">
      <c r="A20" s="299">
        <f t="shared" ref="A20" si="2">A19+1</f>
        <v>13</v>
      </c>
      <c r="B20" s="389" t="s">
        <v>347</v>
      </c>
      <c r="C20" s="318">
        <v>100</v>
      </c>
      <c r="D20" s="152"/>
      <c r="E20" s="460"/>
    </row>
  </sheetData>
  <sheetProtection password="C77D" sheet="1" objects="1" scenarios="1" selectLockedCells="1"/>
  <mergeCells count="2">
    <mergeCell ref="A1:E1"/>
    <mergeCell ref="A3:D3"/>
  </mergeCells>
  <dataValidations count="3">
    <dataValidation operator="greaterThanOrEqual" allowBlank="1" showInputMessage="1" showErrorMessage="1" error="Please enter a valid number." sqref="E8:E16"/>
    <dataValidation allowBlank="1" showErrorMessage="1" prompt="Enter a job category that is considered to be a Behavioral Health Professional._x000a_" sqref="B7:B20"/>
    <dataValidation type="decimal" operator="greaterThanOrEqual" allowBlank="1" showInputMessage="1" showErrorMessage="1" error="Please enter a valid number." sqref="D18:E19 D7:D16 E7 E20">
      <formula1>0</formula1>
    </dataValidation>
  </dataValidations>
  <printOptions horizontalCentered="1"/>
  <pageMargins left="0.25" right="0.25" top="0.75" bottom="0.75" header="0.3" footer="0.3"/>
  <pageSetup scale="90" orientation="landscape" r:id="rId1"/>
  <headerFooter>
    <oddHeader>&amp;C&amp;"Times New Roman,Bold"Rate Study for Behavioral Health and Targeted Case Management Services
Provider Survey&amp;R&amp;"Times New Roman"Page &amp;P of &amp;N</oddHeader>
    <oddFooter>&amp;L&amp;"Times New Roman"&amp;10Questions? Contact Stephen Pawlowski with Burns &amp;&amp; Associates, Inc. at (602) 241-8519 or spawlowski@burnshealthpolicy.com&amp;R&amp;"Times New Roman"&amp;10 printed &amp;D</oddFooter>
  </headerFooter>
  <ignoredErrors>
    <ignoredError sqref="E8:E16" unlockedFormula="1"/>
  </ignoredError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6">
    <tabColor theme="9" tint="0.39997558519241921"/>
  </sheetPr>
  <dimension ref="A1:I21"/>
  <sheetViews>
    <sheetView showGridLines="0" zoomScale="90" zoomScaleNormal="90" zoomScaleSheetLayoutView="90" workbookViewId="0">
      <selection activeCell="D7" sqref="D7"/>
    </sheetView>
  </sheetViews>
  <sheetFormatPr defaultRowHeight="15" x14ac:dyDescent="0.2"/>
  <cols>
    <col min="1" max="1" width="5.7109375" style="259" customWidth="1"/>
    <col min="2" max="2" width="80.5703125" style="260" customWidth="1"/>
    <col min="3" max="7" width="10.7109375" style="259" customWidth="1"/>
    <col min="8" max="8" width="9.140625" style="260"/>
    <col min="9" max="9" width="44.140625" style="260" customWidth="1"/>
    <col min="10" max="258" width="9.140625" style="260"/>
    <col min="259" max="259" width="5.7109375" style="260" customWidth="1"/>
    <col min="260" max="260" width="97.140625" style="260" customWidth="1"/>
    <col min="261" max="263" width="10.7109375" style="260" customWidth="1"/>
    <col min="264" max="514" width="9.140625" style="260"/>
    <col min="515" max="515" width="5.7109375" style="260" customWidth="1"/>
    <col min="516" max="516" width="97.140625" style="260" customWidth="1"/>
    <col min="517" max="519" width="10.7109375" style="260" customWidth="1"/>
    <col min="520" max="770" width="9.140625" style="260"/>
    <col min="771" max="771" width="5.7109375" style="260" customWidth="1"/>
    <col min="772" max="772" width="97.140625" style="260" customWidth="1"/>
    <col min="773" max="775" width="10.7109375" style="260" customWidth="1"/>
    <col min="776" max="1026" width="9.140625" style="260"/>
    <col min="1027" max="1027" width="5.7109375" style="260" customWidth="1"/>
    <col min="1028" max="1028" width="97.140625" style="260" customWidth="1"/>
    <col min="1029" max="1031" width="10.7109375" style="260" customWidth="1"/>
    <col min="1032" max="1282" width="9.140625" style="260"/>
    <col min="1283" max="1283" width="5.7109375" style="260" customWidth="1"/>
    <col min="1284" max="1284" width="97.140625" style="260" customWidth="1"/>
    <col min="1285" max="1287" width="10.7109375" style="260" customWidth="1"/>
    <col min="1288" max="1538" width="9.140625" style="260"/>
    <col min="1539" max="1539" width="5.7109375" style="260" customWidth="1"/>
    <col min="1540" max="1540" width="97.140625" style="260" customWidth="1"/>
    <col min="1541" max="1543" width="10.7109375" style="260" customWidth="1"/>
    <col min="1544" max="1794" width="9.140625" style="260"/>
    <col min="1795" max="1795" width="5.7109375" style="260" customWidth="1"/>
    <col min="1796" max="1796" width="97.140625" style="260" customWidth="1"/>
    <col min="1797" max="1799" width="10.7109375" style="260" customWidth="1"/>
    <col min="1800" max="2050" width="9.140625" style="260"/>
    <col min="2051" max="2051" width="5.7109375" style="260" customWidth="1"/>
    <col min="2052" max="2052" width="97.140625" style="260" customWidth="1"/>
    <col min="2053" max="2055" width="10.7109375" style="260" customWidth="1"/>
    <col min="2056" max="2306" width="9.140625" style="260"/>
    <col min="2307" max="2307" width="5.7109375" style="260" customWidth="1"/>
    <col min="2308" max="2308" width="97.140625" style="260" customWidth="1"/>
    <col min="2309" max="2311" width="10.7109375" style="260" customWidth="1"/>
    <col min="2312" max="2562" width="9.140625" style="260"/>
    <col min="2563" max="2563" width="5.7109375" style="260" customWidth="1"/>
    <col min="2564" max="2564" width="97.140625" style="260" customWidth="1"/>
    <col min="2565" max="2567" width="10.7109375" style="260" customWidth="1"/>
    <col min="2568" max="2818" width="9.140625" style="260"/>
    <col min="2819" max="2819" width="5.7109375" style="260" customWidth="1"/>
    <col min="2820" max="2820" width="97.140625" style="260" customWidth="1"/>
    <col min="2821" max="2823" width="10.7109375" style="260" customWidth="1"/>
    <col min="2824" max="3074" width="9.140625" style="260"/>
    <col min="3075" max="3075" width="5.7109375" style="260" customWidth="1"/>
    <col min="3076" max="3076" width="97.140625" style="260" customWidth="1"/>
    <col min="3077" max="3079" width="10.7109375" style="260" customWidth="1"/>
    <col min="3080" max="3330" width="9.140625" style="260"/>
    <col min="3331" max="3331" width="5.7109375" style="260" customWidth="1"/>
    <col min="3332" max="3332" width="97.140625" style="260" customWidth="1"/>
    <col min="3333" max="3335" width="10.7109375" style="260" customWidth="1"/>
    <col min="3336" max="3586" width="9.140625" style="260"/>
    <col min="3587" max="3587" width="5.7109375" style="260" customWidth="1"/>
    <col min="3588" max="3588" width="97.140625" style="260" customWidth="1"/>
    <col min="3589" max="3591" width="10.7109375" style="260" customWidth="1"/>
    <col min="3592" max="3842" width="9.140625" style="260"/>
    <col min="3843" max="3843" width="5.7109375" style="260" customWidth="1"/>
    <col min="3844" max="3844" width="97.140625" style="260" customWidth="1"/>
    <col min="3845" max="3847" width="10.7109375" style="260" customWidth="1"/>
    <col min="3848" max="4098" width="9.140625" style="260"/>
    <col min="4099" max="4099" width="5.7109375" style="260" customWidth="1"/>
    <col min="4100" max="4100" width="97.140625" style="260" customWidth="1"/>
    <col min="4101" max="4103" width="10.7109375" style="260" customWidth="1"/>
    <col min="4104" max="4354" width="9.140625" style="260"/>
    <col min="4355" max="4355" width="5.7109375" style="260" customWidth="1"/>
    <col min="4356" max="4356" width="97.140625" style="260" customWidth="1"/>
    <col min="4357" max="4359" width="10.7109375" style="260" customWidth="1"/>
    <col min="4360" max="4610" width="9.140625" style="260"/>
    <col min="4611" max="4611" width="5.7109375" style="260" customWidth="1"/>
    <col min="4612" max="4612" width="97.140625" style="260" customWidth="1"/>
    <col min="4613" max="4615" width="10.7109375" style="260" customWidth="1"/>
    <col min="4616" max="4866" width="9.140625" style="260"/>
    <col min="4867" max="4867" width="5.7109375" style="260" customWidth="1"/>
    <col min="4868" max="4868" width="97.140625" style="260" customWidth="1"/>
    <col min="4869" max="4871" width="10.7109375" style="260" customWidth="1"/>
    <col min="4872" max="5122" width="9.140625" style="260"/>
    <col min="5123" max="5123" width="5.7109375" style="260" customWidth="1"/>
    <col min="5124" max="5124" width="97.140625" style="260" customWidth="1"/>
    <col min="5125" max="5127" width="10.7109375" style="260" customWidth="1"/>
    <col min="5128" max="5378" width="9.140625" style="260"/>
    <col min="5379" max="5379" width="5.7109375" style="260" customWidth="1"/>
    <col min="5380" max="5380" width="97.140625" style="260" customWidth="1"/>
    <col min="5381" max="5383" width="10.7109375" style="260" customWidth="1"/>
    <col min="5384" max="5634" width="9.140625" style="260"/>
    <col min="5635" max="5635" width="5.7109375" style="260" customWidth="1"/>
    <col min="5636" max="5636" width="97.140625" style="260" customWidth="1"/>
    <col min="5637" max="5639" width="10.7109375" style="260" customWidth="1"/>
    <col min="5640" max="5890" width="9.140625" style="260"/>
    <col min="5891" max="5891" width="5.7109375" style="260" customWidth="1"/>
    <col min="5892" max="5892" width="97.140625" style="260" customWidth="1"/>
    <col min="5893" max="5895" width="10.7109375" style="260" customWidth="1"/>
    <col min="5896" max="6146" width="9.140625" style="260"/>
    <col min="6147" max="6147" width="5.7109375" style="260" customWidth="1"/>
    <col min="6148" max="6148" width="97.140625" style="260" customWidth="1"/>
    <col min="6149" max="6151" width="10.7109375" style="260" customWidth="1"/>
    <col min="6152" max="6402" width="9.140625" style="260"/>
    <col min="6403" max="6403" width="5.7109375" style="260" customWidth="1"/>
    <col min="6404" max="6404" width="97.140625" style="260" customWidth="1"/>
    <col min="6405" max="6407" width="10.7109375" style="260" customWidth="1"/>
    <col min="6408" max="6658" width="9.140625" style="260"/>
    <col min="6659" max="6659" width="5.7109375" style="260" customWidth="1"/>
    <col min="6660" max="6660" width="97.140625" style="260" customWidth="1"/>
    <col min="6661" max="6663" width="10.7109375" style="260" customWidth="1"/>
    <col min="6664" max="6914" width="9.140625" style="260"/>
    <col min="6915" max="6915" width="5.7109375" style="260" customWidth="1"/>
    <col min="6916" max="6916" width="97.140625" style="260" customWidth="1"/>
    <col min="6917" max="6919" width="10.7109375" style="260" customWidth="1"/>
    <col min="6920" max="7170" width="9.140625" style="260"/>
    <col min="7171" max="7171" width="5.7109375" style="260" customWidth="1"/>
    <col min="7172" max="7172" width="97.140625" style="260" customWidth="1"/>
    <col min="7173" max="7175" width="10.7109375" style="260" customWidth="1"/>
    <col min="7176" max="7426" width="9.140625" style="260"/>
    <col min="7427" max="7427" width="5.7109375" style="260" customWidth="1"/>
    <col min="7428" max="7428" width="97.140625" style="260" customWidth="1"/>
    <col min="7429" max="7431" width="10.7109375" style="260" customWidth="1"/>
    <col min="7432" max="7682" width="9.140625" style="260"/>
    <col min="7683" max="7683" width="5.7109375" style="260" customWidth="1"/>
    <col min="7684" max="7684" width="97.140625" style="260" customWidth="1"/>
    <col min="7685" max="7687" width="10.7109375" style="260" customWidth="1"/>
    <col min="7688" max="7938" width="9.140625" style="260"/>
    <col min="7939" max="7939" width="5.7109375" style="260" customWidth="1"/>
    <col min="7940" max="7940" width="97.140625" style="260" customWidth="1"/>
    <col min="7941" max="7943" width="10.7109375" style="260" customWidth="1"/>
    <col min="7944" max="8194" width="9.140625" style="260"/>
    <col min="8195" max="8195" width="5.7109375" style="260" customWidth="1"/>
    <col min="8196" max="8196" width="97.140625" style="260" customWidth="1"/>
    <col min="8197" max="8199" width="10.7109375" style="260" customWidth="1"/>
    <col min="8200" max="8450" width="9.140625" style="260"/>
    <col min="8451" max="8451" width="5.7109375" style="260" customWidth="1"/>
    <col min="8452" max="8452" width="97.140625" style="260" customWidth="1"/>
    <col min="8453" max="8455" width="10.7109375" style="260" customWidth="1"/>
    <col min="8456" max="8706" width="9.140625" style="260"/>
    <col min="8707" max="8707" width="5.7109375" style="260" customWidth="1"/>
    <col min="8708" max="8708" width="97.140625" style="260" customWidth="1"/>
    <col min="8709" max="8711" width="10.7109375" style="260" customWidth="1"/>
    <col min="8712" max="8962" width="9.140625" style="260"/>
    <col min="8963" max="8963" width="5.7109375" style="260" customWidth="1"/>
    <col min="8964" max="8964" width="97.140625" style="260" customWidth="1"/>
    <col min="8965" max="8967" width="10.7109375" style="260" customWidth="1"/>
    <col min="8968" max="9218" width="9.140625" style="260"/>
    <col min="9219" max="9219" width="5.7109375" style="260" customWidth="1"/>
    <col min="9220" max="9220" width="97.140625" style="260" customWidth="1"/>
    <col min="9221" max="9223" width="10.7109375" style="260" customWidth="1"/>
    <col min="9224" max="9474" width="9.140625" style="260"/>
    <col min="9475" max="9475" width="5.7109375" style="260" customWidth="1"/>
    <col min="9476" max="9476" width="97.140625" style="260" customWidth="1"/>
    <col min="9477" max="9479" width="10.7109375" style="260" customWidth="1"/>
    <col min="9480" max="9730" width="9.140625" style="260"/>
    <col min="9731" max="9731" width="5.7109375" style="260" customWidth="1"/>
    <col min="9732" max="9732" width="97.140625" style="260" customWidth="1"/>
    <col min="9733" max="9735" width="10.7109375" style="260" customWidth="1"/>
    <col min="9736" max="9986" width="9.140625" style="260"/>
    <col min="9987" max="9987" width="5.7109375" style="260" customWidth="1"/>
    <col min="9988" max="9988" width="97.140625" style="260" customWidth="1"/>
    <col min="9989" max="9991" width="10.7109375" style="260" customWidth="1"/>
    <col min="9992" max="10242" width="9.140625" style="260"/>
    <col min="10243" max="10243" width="5.7109375" style="260" customWidth="1"/>
    <col min="10244" max="10244" width="97.140625" style="260" customWidth="1"/>
    <col min="10245" max="10247" width="10.7109375" style="260" customWidth="1"/>
    <col min="10248" max="10498" width="9.140625" style="260"/>
    <col min="10499" max="10499" width="5.7109375" style="260" customWidth="1"/>
    <col min="10500" max="10500" width="97.140625" style="260" customWidth="1"/>
    <col min="10501" max="10503" width="10.7109375" style="260" customWidth="1"/>
    <col min="10504" max="10754" width="9.140625" style="260"/>
    <col min="10755" max="10755" width="5.7109375" style="260" customWidth="1"/>
    <col min="10756" max="10756" width="97.140625" style="260" customWidth="1"/>
    <col min="10757" max="10759" width="10.7109375" style="260" customWidth="1"/>
    <col min="10760" max="11010" width="9.140625" style="260"/>
    <col min="11011" max="11011" width="5.7109375" style="260" customWidth="1"/>
    <col min="11012" max="11012" width="97.140625" style="260" customWidth="1"/>
    <col min="11013" max="11015" width="10.7109375" style="260" customWidth="1"/>
    <col min="11016" max="11266" width="9.140625" style="260"/>
    <col min="11267" max="11267" width="5.7109375" style="260" customWidth="1"/>
    <col min="11268" max="11268" width="97.140625" style="260" customWidth="1"/>
    <col min="11269" max="11271" width="10.7109375" style="260" customWidth="1"/>
    <col min="11272" max="11522" width="9.140625" style="260"/>
    <col min="11523" max="11523" width="5.7109375" style="260" customWidth="1"/>
    <col min="11524" max="11524" width="97.140625" style="260" customWidth="1"/>
    <col min="11525" max="11527" width="10.7109375" style="260" customWidth="1"/>
    <col min="11528" max="11778" width="9.140625" style="260"/>
    <col min="11779" max="11779" width="5.7109375" style="260" customWidth="1"/>
    <col min="11780" max="11780" width="97.140625" style="260" customWidth="1"/>
    <col min="11781" max="11783" width="10.7109375" style="260" customWidth="1"/>
    <col min="11784" max="12034" width="9.140625" style="260"/>
    <col min="12035" max="12035" width="5.7109375" style="260" customWidth="1"/>
    <col min="12036" max="12036" width="97.140625" style="260" customWidth="1"/>
    <col min="12037" max="12039" width="10.7109375" style="260" customWidth="1"/>
    <col min="12040" max="12290" width="9.140625" style="260"/>
    <col min="12291" max="12291" width="5.7109375" style="260" customWidth="1"/>
    <col min="12292" max="12292" width="97.140625" style="260" customWidth="1"/>
    <col min="12293" max="12295" width="10.7109375" style="260" customWidth="1"/>
    <col min="12296" max="12546" width="9.140625" style="260"/>
    <col min="12547" max="12547" width="5.7109375" style="260" customWidth="1"/>
    <col min="12548" max="12548" width="97.140625" style="260" customWidth="1"/>
    <col min="12549" max="12551" width="10.7109375" style="260" customWidth="1"/>
    <col min="12552" max="12802" width="9.140625" style="260"/>
    <col min="12803" max="12803" width="5.7109375" style="260" customWidth="1"/>
    <col min="12804" max="12804" width="97.140625" style="260" customWidth="1"/>
    <col min="12805" max="12807" width="10.7109375" style="260" customWidth="1"/>
    <col min="12808" max="13058" width="9.140625" style="260"/>
    <col min="13059" max="13059" width="5.7109375" style="260" customWidth="1"/>
    <col min="13060" max="13060" width="97.140625" style="260" customWidth="1"/>
    <col min="13061" max="13063" width="10.7109375" style="260" customWidth="1"/>
    <col min="13064" max="13314" width="9.140625" style="260"/>
    <col min="13315" max="13315" width="5.7109375" style="260" customWidth="1"/>
    <col min="13316" max="13316" width="97.140625" style="260" customWidth="1"/>
    <col min="13317" max="13319" width="10.7109375" style="260" customWidth="1"/>
    <col min="13320" max="13570" width="9.140625" style="260"/>
    <col min="13571" max="13571" width="5.7109375" style="260" customWidth="1"/>
    <col min="13572" max="13572" width="97.140625" style="260" customWidth="1"/>
    <col min="13573" max="13575" width="10.7109375" style="260" customWidth="1"/>
    <col min="13576" max="13826" width="9.140625" style="260"/>
    <col min="13827" max="13827" width="5.7109375" style="260" customWidth="1"/>
    <col min="13828" max="13828" width="97.140625" style="260" customWidth="1"/>
    <col min="13829" max="13831" width="10.7109375" style="260" customWidth="1"/>
    <col min="13832" max="14082" width="9.140625" style="260"/>
    <col min="14083" max="14083" width="5.7109375" style="260" customWidth="1"/>
    <col min="14084" max="14084" width="97.140625" style="260" customWidth="1"/>
    <col min="14085" max="14087" width="10.7109375" style="260" customWidth="1"/>
    <col min="14088" max="14338" width="9.140625" style="260"/>
    <col min="14339" max="14339" width="5.7109375" style="260" customWidth="1"/>
    <col min="14340" max="14340" width="97.140625" style="260" customWidth="1"/>
    <col min="14341" max="14343" width="10.7109375" style="260" customWidth="1"/>
    <col min="14344" max="14594" width="9.140625" style="260"/>
    <col min="14595" max="14595" width="5.7109375" style="260" customWidth="1"/>
    <col min="14596" max="14596" width="97.140625" style="260" customWidth="1"/>
    <col min="14597" max="14599" width="10.7109375" style="260" customWidth="1"/>
    <col min="14600" max="14850" width="9.140625" style="260"/>
    <col min="14851" max="14851" width="5.7109375" style="260" customWidth="1"/>
    <col min="14852" max="14852" width="97.140625" style="260" customWidth="1"/>
    <col min="14853" max="14855" width="10.7109375" style="260" customWidth="1"/>
    <col min="14856" max="15106" width="9.140625" style="260"/>
    <col min="15107" max="15107" width="5.7109375" style="260" customWidth="1"/>
    <col min="15108" max="15108" width="97.140625" style="260" customWidth="1"/>
    <col min="15109" max="15111" width="10.7109375" style="260" customWidth="1"/>
    <col min="15112" max="15362" width="9.140625" style="260"/>
    <col min="15363" max="15363" width="5.7109375" style="260" customWidth="1"/>
    <col min="15364" max="15364" width="97.140625" style="260" customWidth="1"/>
    <col min="15365" max="15367" width="10.7109375" style="260" customWidth="1"/>
    <col min="15368" max="15618" width="9.140625" style="260"/>
    <col min="15619" max="15619" width="5.7109375" style="260" customWidth="1"/>
    <col min="15620" max="15620" width="97.140625" style="260" customWidth="1"/>
    <col min="15621" max="15623" width="10.7109375" style="260" customWidth="1"/>
    <col min="15624" max="15874" width="9.140625" style="260"/>
    <col min="15875" max="15875" width="5.7109375" style="260" customWidth="1"/>
    <col min="15876" max="15876" width="97.140625" style="260" customWidth="1"/>
    <col min="15877" max="15879" width="10.7109375" style="260" customWidth="1"/>
    <col min="15880" max="16130" width="9.140625" style="260"/>
    <col min="16131" max="16131" width="5.7109375" style="260" customWidth="1"/>
    <col min="16132" max="16132" width="97.140625" style="260" customWidth="1"/>
    <col min="16133" max="16135" width="10.7109375" style="260" customWidth="1"/>
    <col min="16136" max="16384" width="9.140625" style="260"/>
  </cols>
  <sheetData>
    <row r="1" spans="1:9" s="256" customFormat="1" x14ac:dyDescent="0.2">
      <c r="A1" s="509" t="str">
        <f>IF(ISBLANK('Contact Info &amp; Revenues'!B3),"",'Contact Info &amp; Revenues'!B3)</f>
        <v/>
      </c>
      <c r="B1" s="509"/>
      <c r="C1" s="509"/>
      <c r="D1" s="509"/>
      <c r="E1" s="509"/>
      <c r="F1" s="509"/>
      <c r="G1" s="509"/>
    </row>
    <row r="2" spans="1:9" s="256" customFormat="1" x14ac:dyDescent="0.2">
      <c r="A2" s="257"/>
      <c r="B2" s="258"/>
      <c r="C2" s="258"/>
      <c r="D2" s="258"/>
      <c r="E2" s="258"/>
      <c r="F2" s="258"/>
      <c r="G2" s="258"/>
    </row>
    <row r="3" spans="1:9" s="256" customFormat="1" ht="14.25" x14ac:dyDescent="0.2">
      <c r="A3" s="576" t="s">
        <v>348</v>
      </c>
      <c r="B3" s="576"/>
      <c r="C3" s="576"/>
      <c r="D3" s="576"/>
      <c r="E3" s="576"/>
      <c r="F3" s="576"/>
      <c r="G3" s="576"/>
    </row>
    <row r="4" spans="1:9" ht="15.75" thickBot="1" x14ac:dyDescent="0.25"/>
    <row r="5" spans="1:9" s="267" customFormat="1" ht="43.5" thickBot="1" x14ac:dyDescent="0.25">
      <c r="A5" s="261" t="s">
        <v>102</v>
      </c>
      <c r="B5" s="262" t="s">
        <v>201</v>
      </c>
      <c r="C5" s="320" t="s">
        <v>202</v>
      </c>
      <c r="D5" s="390" t="s">
        <v>349</v>
      </c>
      <c r="E5" s="390" t="s">
        <v>350</v>
      </c>
      <c r="F5" s="390" t="s">
        <v>351</v>
      </c>
      <c r="G5" s="336" t="s">
        <v>352</v>
      </c>
      <c r="I5" s="260"/>
    </row>
    <row r="6" spans="1:9" s="267" customFormat="1" x14ac:dyDescent="0.2">
      <c r="A6" s="268"/>
      <c r="B6" s="269" t="s">
        <v>247</v>
      </c>
      <c r="C6" s="270"/>
      <c r="D6" s="270"/>
      <c r="E6" s="270"/>
      <c r="F6" s="270"/>
      <c r="G6" s="337"/>
    </row>
    <row r="7" spans="1:9" s="267" customFormat="1" x14ac:dyDescent="0.2">
      <c r="A7" s="274">
        <v>1</v>
      </c>
      <c r="B7" s="275" t="s">
        <v>353</v>
      </c>
      <c r="C7" s="279">
        <v>80</v>
      </c>
      <c r="D7" s="142"/>
      <c r="E7" s="142"/>
      <c r="F7" s="142"/>
      <c r="G7" s="223"/>
    </row>
    <row r="8" spans="1:9" s="267" customFormat="1" x14ac:dyDescent="0.2">
      <c r="A8" s="274">
        <f>A7+1</f>
        <v>2</v>
      </c>
      <c r="B8" s="275" t="s">
        <v>354</v>
      </c>
      <c r="C8" s="279">
        <v>8</v>
      </c>
      <c r="D8" s="142"/>
      <c r="E8" s="142"/>
      <c r="F8" s="142"/>
      <c r="G8" s="223"/>
    </row>
    <row r="9" spans="1:9" s="267" customFormat="1" x14ac:dyDescent="0.2">
      <c r="A9" s="274">
        <f t="shared" ref="A9" si="0">A8+1</f>
        <v>3</v>
      </c>
      <c r="B9" s="275" t="s">
        <v>355</v>
      </c>
      <c r="C9" s="391">
        <v>0.9</v>
      </c>
      <c r="D9" s="392"/>
      <c r="E9" s="392"/>
      <c r="F9" s="392"/>
      <c r="G9" s="393"/>
    </row>
    <row r="10" spans="1:9" s="169" customFormat="1" x14ac:dyDescent="0.2">
      <c r="A10" s="282"/>
      <c r="B10" s="283" t="s">
        <v>299</v>
      </c>
      <c r="C10" s="284"/>
      <c r="D10" s="285"/>
      <c r="E10" s="285"/>
      <c r="F10" s="285"/>
      <c r="G10" s="286"/>
    </row>
    <row r="11" spans="1:9" s="169" customFormat="1" x14ac:dyDescent="0.2">
      <c r="A11" s="274">
        <f>A9+1</f>
        <v>4</v>
      </c>
      <c r="B11" s="288" t="s">
        <v>251</v>
      </c>
      <c r="C11" s="289">
        <v>40</v>
      </c>
      <c r="D11" s="350"/>
      <c r="E11" s="350"/>
      <c r="F11" s="350"/>
      <c r="G11" s="351"/>
    </row>
    <row r="12" spans="1:9" s="169" customFormat="1" x14ac:dyDescent="0.2">
      <c r="A12" s="274">
        <f t="shared" ref="A12:A21" si="1">A11+1</f>
        <v>5</v>
      </c>
      <c r="B12" s="292" t="s">
        <v>356</v>
      </c>
      <c r="C12" s="293">
        <v>36</v>
      </c>
      <c r="D12" s="290"/>
      <c r="E12" s="290"/>
      <c r="F12" s="290"/>
      <c r="G12" s="291"/>
    </row>
    <row r="13" spans="1:9" s="169" customFormat="1" x14ac:dyDescent="0.2">
      <c r="A13" s="274">
        <f t="shared" si="1"/>
        <v>6</v>
      </c>
      <c r="B13" s="292" t="s">
        <v>290</v>
      </c>
      <c r="C13" s="293">
        <v>0</v>
      </c>
      <c r="D13" s="290"/>
      <c r="E13" s="290"/>
      <c r="F13" s="290"/>
      <c r="G13" s="291"/>
    </row>
    <row r="14" spans="1:9" s="169" customFormat="1" x14ac:dyDescent="0.2">
      <c r="A14" s="274">
        <f t="shared" si="1"/>
        <v>7</v>
      </c>
      <c r="B14" s="292" t="s">
        <v>258</v>
      </c>
      <c r="C14" s="293">
        <v>0.5</v>
      </c>
      <c r="D14" s="290"/>
      <c r="E14" s="290"/>
      <c r="F14" s="290"/>
      <c r="G14" s="291"/>
    </row>
    <row r="15" spans="1:9" s="169" customFormat="1" x14ac:dyDescent="0.2">
      <c r="A15" s="274">
        <f t="shared" si="1"/>
        <v>8</v>
      </c>
      <c r="B15" s="292" t="s">
        <v>259</v>
      </c>
      <c r="C15" s="293">
        <v>0.5</v>
      </c>
      <c r="D15" s="290"/>
      <c r="E15" s="290"/>
      <c r="F15" s="290"/>
      <c r="G15" s="291"/>
    </row>
    <row r="16" spans="1:9" s="169" customFormat="1" x14ac:dyDescent="0.2">
      <c r="A16" s="274">
        <f>A15+1</f>
        <v>9</v>
      </c>
      <c r="B16" s="294" t="s">
        <v>260</v>
      </c>
      <c r="C16" s="293">
        <v>1</v>
      </c>
      <c r="D16" s="290"/>
      <c r="E16" s="290"/>
      <c r="F16" s="290"/>
      <c r="G16" s="291"/>
    </row>
    <row r="17" spans="1:7" s="169" customFormat="1" x14ac:dyDescent="0.2">
      <c r="A17" s="274">
        <f t="shared" si="1"/>
        <v>10</v>
      </c>
      <c r="B17" s="292" t="s">
        <v>309</v>
      </c>
      <c r="C17" s="293">
        <v>0.5</v>
      </c>
      <c r="D17" s="290"/>
      <c r="E17" s="290"/>
      <c r="F17" s="290"/>
      <c r="G17" s="291"/>
    </row>
    <row r="18" spans="1:7" s="169" customFormat="1" x14ac:dyDescent="0.2">
      <c r="A18" s="274">
        <f t="shared" si="1"/>
        <v>11</v>
      </c>
      <c r="B18" s="295" t="s">
        <v>261</v>
      </c>
      <c r="C18" s="293">
        <v>0</v>
      </c>
      <c r="D18" s="290"/>
      <c r="E18" s="290"/>
      <c r="F18" s="290"/>
      <c r="G18" s="291"/>
    </row>
    <row r="19" spans="1:7" s="169" customFormat="1" x14ac:dyDescent="0.2">
      <c r="A19" s="274">
        <f t="shared" si="1"/>
        <v>12</v>
      </c>
      <c r="B19" s="295" t="s">
        <v>261</v>
      </c>
      <c r="C19" s="293">
        <v>0</v>
      </c>
      <c r="D19" s="290"/>
      <c r="E19" s="290"/>
      <c r="F19" s="290"/>
      <c r="G19" s="291"/>
    </row>
    <row r="20" spans="1:7" s="169" customFormat="1" x14ac:dyDescent="0.2">
      <c r="A20" s="274">
        <f t="shared" si="1"/>
        <v>13</v>
      </c>
      <c r="B20" s="295" t="s">
        <v>261</v>
      </c>
      <c r="C20" s="293">
        <v>0</v>
      </c>
      <c r="D20" s="290"/>
      <c r="E20" s="290"/>
      <c r="F20" s="290"/>
      <c r="G20" s="291"/>
    </row>
    <row r="21" spans="1:7" s="169" customFormat="1" ht="15.75" thickBot="1" x14ac:dyDescent="0.25">
      <c r="A21" s="299">
        <f t="shared" si="1"/>
        <v>14</v>
      </c>
      <c r="B21" s="331" t="str">
        <f>CONCATENATE("Has all time been allocated? (Total hours from Line ",A11," should equal sum of Lines ",A12," - ",A20,")")</f>
        <v>Has all time been allocated? (Total hours from Line 4 should equal sum of Lines 5 - 13)</v>
      </c>
      <c r="C21" s="332" t="str">
        <f>IF(C11=SUM(C12:C20),"Yes","No")</f>
        <v>No</v>
      </c>
      <c r="D21" s="394" t="str">
        <f>IF(D11=SUM(D12:D20),"Yes","No")</f>
        <v>Yes</v>
      </c>
      <c r="E21" s="394" t="str">
        <f>IF(E11=SUM(E12:E20),"Yes","No")</f>
        <v>Yes</v>
      </c>
      <c r="F21" s="394" t="str">
        <f>IF(F11=SUM(F12:F20),"Yes","No")</f>
        <v>Yes</v>
      </c>
      <c r="G21" s="395" t="str">
        <f>IF(G11=SUM(G12:G20),"Yes","No")</f>
        <v>Yes</v>
      </c>
    </row>
  </sheetData>
  <sheetProtection password="C77D" sheet="1" objects="1" scenarios="1" selectLockedCells="1"/>
  <mergeCells count="2">
    <mergeCell ref="A1:G1"/>
    <mergeCell ref="A3:G3"/>
  </mergeCells>
  <dataValidations count="1">
    <dataValidation allowBlank="1" showErrorMessage="1" prompt="Enter a job category that is considered to be a Behavioral Health Professional._x000a_" sqref="B65525:B65529 IZ65525:IZ65529 SV65525:SV65529 ACR65525:ACR65529 AMN65525:AMN65529 AWJ65525:AWJ65529 BGF65525:BGF65529 BQB65525:BQB65529 BZX65525:BZX65529 CJT65525:CJT65529 CTP65525:CTP65529 DDL65525:DDL65529 DNH65525:DNH65529 DXD65525:DXD65529 EGZ65525:EGZ65529 EQV65525:EQV65529 FAR65525:FAR65529 FKN65525:FKN65529 FUJ65525:FUJ65529 GEF65525:GEF65529 GOB65525:GOB65529 GXX65525:GXX65529 HHT65525:HHT65529 HRP65525:HRP65529 IBL65525:IBL65529 ILH65525:ILH65529 IVD65525:IVD65529 JEZ65525:JEZ65529 JOV65525:JOV65529 JYR65525:JYR65529 KIN65525:KIN65529 KSJ65525:KSJ65529 LCF65525:LCF65529 LMB65525:LMB65529 LVX65525:LVX65529 MFT65525:MFT65529 MPP65525:MPP65529 MZL65525:MZL65529 NJH65525:NJH65529 NTD65525:NTD65529 OCZ65525:OCZ65529 OMV65525:OMV65529 OWR65525:OWR65529 PGN65525:PGN65529 PQJ65525:PQJ65529 QAF65525:QAF65529 QKB65525:QKB65529 QTX65525:QTX65529 RDT65525:RDT65529 RNP65525:RNP65529 RXL65525:RXL65529 SHH65525:SHH65529 SRD65525:SRD65529 TAZ65525:TAZ65529 TKV65525:TKV65529 TUR65525:TUR65529 UEN65525:UEN65529 UOJ65525:UOJ65529 UYF65525:UYF65529 VIB65525:VIB65529 VRX65525:VRX65529 WBT65525:WBT65529 WLP65525:WLP65529 WVL65525:WVL65529 B131061:B131065 IZ131061:IZ131065 SV131061:SV131065 ACR131061:ACR131065 AMN131061:AMN131065 AWJ131061:AWJ131065 BGF131061:BGF131065 BQB131061:BQB131065 BZX131061:BZX131065 CJT131061:CJT131065 CTP131061:CTP131065 DDL131061:DDL131065 DNH131061:DNH131065 DXD131061:DXD131065 EGZ131061:EGZ131065 EQV131061:EQV131065 FAR131061:FAR131065 FKN131061:FKN131065 FUJ131061:FUJ131065 GEF131061:GEF131065 GOB131061:GOB131065 GXX131061:GXX131065 HHT131061:HHT131065 HRP131061:HRP131065 IBL131061:IBL131065 ILH131061:ILH131065 IVD131061:IVD131065 JEZ131061:JEZ131065 JOV131061:JOV131065 JYR131061:JYR131065 KIN131061:KIN131065 KSJ131061:KSJ131065 LCF131061:LCF131065 LMB131061:LMB131065 LVX131061:LVX131065 MFT131061:MFT131065 MPP131061:MPP131065 MZL131061:MZL131065 NJH131061:NJH131065 NTD131061:NTD131065 OCZ131061:OCZ131065 OMV131061:OMV131065 OWR131061:OWR131065 PGN131061:PGN131065 PQJ131061:PQJ131065 QAF131061:QAF131065 QKB131061:QKB131065 QTX131061:QTX131065 RDT131061:RDT131065 RNP131061:RNP131065 RXL131061:RXL131065 SHH131061:SHH131065 SRD131061:SRD131065 TAZ131061:TAZ131065 TKV131061:TKV131065 TUR131061:TUR131065 UEN131061:UEN131065 UOJ131061:UOJ131065 UYF131061:UYF131065 VIB131061:VIB131065 VRX131061:VRX131065 WBT131061:WBT131065 WLP131061:WLP131065 WVL131061:WVL131065 B196597:B196601 IZ196597:IZ196601 SV196597:SV196601 ACR196597:ACR196601 AMN196597:AMN196601 AWJ196597:AWJ196601 BGF196597:BGF196601 BQB196597:BQB196601 BZX196597:BZX196601 CJT196597:CJT196601 CTP196597:CTP196601 DDL196597:DDL196601 DNH196597:DNH196601 DXD196597:DXD196601 EGZ196597:EGZ196601 EQV196597:EQV196601 FAR196597:FAR196601 FKN196597:FKN196601 FUJ196597:FUJ196601 GEF196597:GEF196601 GOB196597:GOB196601 GXX196597:GXX196601 HHT196597:HHT196601 HRP196597:HRP196601 IBL196597:IBL196601 ILH196597:ILH196601 IVD196597:IVD196601 JEZ196597:JEZ196601 JOV196597:JOV196601 JYR196597:JYR196601 KIN196597:KIN196601 KSJ196597:KSJ196601 LCF196597:LCF196601 LMB196597:LMB196601 LVX196597:LVX196601 MFT196597:MFT196601 MPP196597:MPP196601 MZL196597:MZL196601 NJH196597:NJH196601 NTD196597:NTD196601 OCZ196597:OCZ196601 OMV196597:OMV196601 OWR196597:OWR196601 PGN196597:PGN196601 PQJ196597:PQJ196601 QAF196597:QAF196601 QKB196597:QKB196601 QTX196597:QTX196601 RDT196597:RDT196601 RNP196597:RNP196601 RXL196597:RXL196601 SHH196597:SHH196601 SRD196597:SRD196601 TAZ196597:TAZ196601 TKV196597:TKV196601 TUR196597:TUR196601 UEN196597:UEN196601 UOJ196597:UOJ196601 UYF196597:UYF196601 VIB196597:VIB196601 VRX196597:VRX196601 WBT196597:WBT196601 WLP196597:WLP196601 WVL196597:WVL196601 B262133:B262137 IZ262133:IZ262137 SV262133:SV262137 ACR262133:ACR262137 AMN262133:AMN262137 AWJ262133:AWJ262137 BGF262133:BGF262137 BQB262133:BQB262137 BZX262133:BZX262137 CJT262133:CJT262137 CTP262133:CTP262137 DDL262133:DDL262137 DNH262133:DNH262137 DXD262133:DXD262137 EGZ262133:EGZ262137 EQV262133:EQV262137 FAR262133:FAR262137 FKN262133:FKN262137 FUJ262133:FUJ262137 GEF262133:GEF262137 GOB262133:GOB262137 GXX262133:GXX262137 HHT262133:HHT262137 HRP262133:HRP262137 IBL262133:IBL262137 ILH262133:ILH262137 IVD262133:IVD262137 JEZ262133:JEZ262137 JOV262133:JOV262137 JYR262133:JYR262137 KIN262133:KIN262137 KSJ262133:KSJ262137 LCF262133:LCF262137 LMB262133:LMB262137 LVX262133:LVX262137 MFT262133:MFT262137 MPP262133:MPP262137 MZL262133:MZL262137 NJH262133:NJH262137 NTD262133:NTD262137 OCZ262133:OCZ262137 OMV262133:OMV262137 OWR262133:OWR262137 PGN262133:PGN262137 PQJ262133:PQJ262137 QAF262133:QAF262137 QKB262133:QKB262137 QTX262133:QTX262137 RDT262133:RDT262137 RNP262133:RNP262137 RXL262133:RXL262137 SHH262133:SHH262137 SRD262133:SRD262137 TAZ262133:TAZ262137 TKV262133:TKV262137 TUR262133:TUR262137 UEN262133:UEN262137 UOJ262133:UOJ262137 UYF262133:UYF262137 VIB262133:VIB262137 VRX262133:VRX262137 WBT262133:WBT262137 WLP262133:WLP262137 WVL262133:WVL262137 B327669:B327673 IZ327669:IZ327673 SV327669:SV327673 ACR327669:ACR327673 AMN327669:AMN327673 AWJ327669:AWJ327673 BGF327669:BGF327673 BQB327669:BQB327673 BZX327669:BZX327673 CJT327669:CJT327673 CTP327669:CTP327673 DDL327669:DDL327673 DNH327669:DNH327673 DXD327669:DXD327673 EGZ327669:EGZ327673 EQV327669:EQV327673 FAR327669:FAR327673 FKN327669:FKN327673 FUJ327669:FUJ327673 GEF327669:GEF327673 GOB327669:GOB327673 GXX327669:GXX327673 HHT327669:HHT327673 HRP327669:HRP327673 IBL327669:IBL327673 ILH327669:ILH327673 IVD327669:IVD327673 JEZ327669:JEZ327673 JOV327669:JOV327673 JYR327669:JYR327673 KIN327669:KIN327673 KSJ327669:KSJ327673 LCF327669:LCF327673 LMB327669:LMB327673 LVX327669:LVX327673 MFT327669:MFT327673 MPP327669:MPP327673 MZL327669:MZL327673 NJH327669:NJH327673 NTD327669:NTD327673 OCZ327669:OCZ327673 OMV327669:OMV327673 OWR327669:OWR327673 PGN327669:PGN327673 PQJ327669:PQJ327673 QAF327669:QAF327673 QKB327669:QKB327673 QTX327669:QTX327673 RDT327669:RDT327673 RNP327669:RNP327673 RXL327669:RXL327673 SHH327669:SHH327673 SRD327669:SRD327673 TAZ327669:TAZ327673 TKV327669:TKV327673 TUR327669:TUR327673 UEN327669:UEN327673 UOJ327669:UOJ327673 UYF327669:UYF327673 VIB327669:VIB327673 VRX327669:VRX327673 WBT327669:WBT327673 WLP327669:WLP327673 WVL327669:WVL327673 B393205:B393209 IZ393205:IZ393209 SV393205:SV393209 ACR393205:ACR393209 AMN393205:AMN393209 AWJ393205:AWJ393209 BGF393205:BGF393209 BQB393205:BQB393209 BZX393205:BZX393209 CJT393205:CJT393209 CTP393205:CTP393209 DDL393205:DDL393209 DNH393205:DNH393209 DXD393205:DXD393209 EGZ393205:EGZ393209 EQV393205:EQV393209 FAR393205:FAR393209 FKN393205:FKN393209 FUJ393205:FUJ393209 GEF393205:GEF393209 GOB393205:GOB393209 GXX393205:GXX393209 HHT393205:HHT393209 HRP393205:HRP393209 IBL393205:IBL393209 ILH393205:ILH393209 IVD393205:IVD393209 JEZ393205:JEZ393209 JOV393205:JOV393209 JYR393205:JYR393209 KIN393205:KIN393209 KSJ393205:KSJ393209 LCF393205:LCF393209 LMB393205:LMB393209 LVX393205:LVX393209 MFT393205:MFT393209 MPP393205:MPP393209 MZL393205:MZL393209 NJH393205:NJH393209 NTD393205:NTD393209 OCZ393205:OCZ393209 OMV393205:OMV393209 OWR393205:OWR393209 PGN393205:PGN393209 PQJ393205:PQJ393209 QAF393205:QAF393209 QKB393205:QKB393209 QTX393205:QTX393209 RDT393205:RDT393209 RNP393205:RNP393209 RXL393205:RXL393209 SHH393205:SHH393209 SRD393205:SRD393209 TAZ393205:TAZ393209 TKV393205:TKV393209 TUR393205:TUR393209 UEN393205:UEN393209 UOJ393205:UOJ393209 UYF393205:UYF393209 VIB393205:VIB393209 VRX393205:VRX393209 WBT393205:WBT393209 WLP393205:WLP393209 WVL393205:WVL393209 B458741:B458745 IZ458741:IZ458745 SV458741:SV458745 ACR458741:ACR458745 AMN458741:AMN458745 AWJ458741:AWJ458745 BGF458741:BGF458745 BQB458741:BQB458745 BZX458741:BZX458745 CJT458741:CJT458745 CTP458741:CTP458745 DDL458741:DDL458745 DNH458741:DNH458745 DXD458741:DXD458745 EGZ458741:EGZ458745 EQV458741:EQV458745 FAR458741:FAR458745 FKN458741:FKN458745 FUJ458741:FUJ458745 GEF458741:GEF458745 GOB458741:GOB458745 GXX458741:GXX458745 HHT458741:HHT458745 HRP458741:HRP458745 IBL458741:IBL458745 ILH458741:ILH458745 IVD458741:IVD458745 JEZ458741:JEZ458745 JOV458741:JOV458745 JYR458741:JYR458745 KIN458741:KIN458745 KSJ458741:KSJ458745 LCF458741:LCF458745 LMB458741:LMB458745 LVX458741:LVX458745 MFT458741:MFT458745 MPP458741:MPP458745 MZL458741:MZL458745 NJH458741:NJH458745 NTD458741:NTD458745 OCZ458741:OCZ458745 OMV458741:OMV458745 OWR458741:OWR458745 PGN458741:PGN458745 PQJ458741:PQJ458745 QAF458741:QAF458745 QKB458741:QKB458745 QTX458741:QTX458745 RDT458741:RDT458745 RNP458741:RNP458745 RXL458741:RXL458745 SHH458741:SHH458745 SRD458741:SRD458745 TAZ458741:TAZ458745 TKV458741:TKV458745 TUR458741:TUR458745 UEN458741:UEN458745 UOJ458741:UOJ458745 UYF458741:UYF458745 VIB458741:VIB458745 VRX458741:VRX458745 WBT458741:WBT458745 WLP458741:WLP458745 WVL458741:WVL458745 B524277:B524281 IZ524277:IZ524281 SV524277:SV524281 ACR524277:ACR524281 AMN524277:AMN524281 AWJ524277:AWJ524281 BGF524277:BGF524281 BQB524277:BQB524281 BZX524277:BZX524281 CJT524277:CJT524281 CTP524277:CTP524281 DDL524277:DDL524281 DNH524277:DNH524281 DXD524277:DXD524281 EGZ524277:EGZ524281 EQV524277:EQV524281 FAR524277:FAR524281 FKN524277:FKN524281 FUJ524277:FUJ524281 GEF524277:GEF524281 GOB524277:GOB524281 GXX524277:GXX524281 HHT524277:HHT524281 HRP524277:HRP524281 IBL524277:IBL524281 ILH524277:ILH524281 IVD524277:IVD524281 JEZ524277:JEZ524281 JOV524277:JOV524281 JYR524277:JYR524281 KIN524277:KIN524281 KSJ524277:KSJ524281 LCF524277:LCF524281 LMB524277:LMB524281 LVX524277:LVX524281 MFT524277:MFT524281 MPP524277:MPP524281 MZL524277:MZL524281 NJH524277:NJH524281 NTD524277:NTD524281 OCZ524277:OCZ524281 OMV524277:OMV524281 OWR524277:OWR524281 PGN524277:PGN524281 PQJ524277:PQJ524281 QAF524277:QAF524281 QKB524277:QKB524281 QTX524277:QTX524281 RDT524277:RDT524281 RNP524277:RNP524281 RXL524277:RXL524281 SHH524277:SHH524281 SRD524277:SRD524281 TAZ524277:TAZ524281 TKV524277:TKV524281 TUR524277:TUR524281 UEN524277:UEN524281 UOJ524277:UOJ524281 UYF524277:UYF524281 VIB524277:VIB524281 VRX524277:VRX524281 WBT524277:WBT524281 WLP524277:WLP524281 WVL524277:WVL524281 B589813:B589817 IZ589813:IZ589817 SV589813:SV589817 ACR589813:ACR589817 AMN589813:AMN589817 AWJ589813:AWJ589817 BGF589813:BGF589817 BQB589813:BQB589817 BZX589813:BZX589817 CJT589813:CJT589817 CTP589813:CTP589817 DDL589813:DDL589817 DNH589813:DNH589817 DXD589813:DXD589817 EGZ589813:EGZ589817 EQV589813:EQV589817 FAR589813:FAR589817 FKN589813:FKN589817 FUJ589813:FUJ589817 GEF589813:GEF589817 GOB589813:GOB589817 GXX589813:GXX589817 HHT589813:HHT589817 HRP589813:HRP589817 IBL589813:IBL589817 ILH589813:ILH589817 IVD589813:IVD589817 JEZ589813:JEZ589817 JOV589813:JOV589817 JYR589813:JYR589817 KIN589813:KIN589817 KSJ589813:KSJ589817 LCF589813:LCF589817 LMB589813:LMB589817 LVX589813:LVX589817 MFT589813:MFT589817 MPP589813:MPP589817 MZL589813:MZL589817 NJH589813:NJH589817 NTD589813:NTD589817 OCZ589813:OCZ589817 OMV589813:OMV589817 OWR589813:OWR589817 PGN589813:PGN589817 PQJ589813:PQJ589817 QAF589813:QAF589817 QKB589813:QKB589817 QTX589813:QTX589817 RDT589813:RDT589817 RNP589813:RNP589817 RXL589813:RXL589817 SHH589813:SHH589817 SRD589813:SRD589817 TAZ589813:TAZ589817 TKV589813:TKV589817 TUR589813:TUR589817 UEN589813:UEN589817 UOJ589813:UOJ589817 UYF589813:UYF589817 VIB589813:VIB589817 VRX589813:VRX589817 WBT589813:WBT589817 WLP589813:WLP589817 WVL589813:WVL589817 B655349:B655353 IZ655349:IZ655353 SV655349:SV655353 ACR655349:ACR655353 AMN655349:AMN655353 AWJ655349:AWJ655353 BGF655349:BGF655353 BQB655349:BQB655353 BZX655349:BZX655353 CJT655349:CJT655353 CTP655349:CTP655353 DDL655349:DDL655353 DNH655349:DNH655353 DXD655349:DXD655353 EGZ655349:EGZ655353 EQV655349:EQV655353 FAR655349:FAR655353 FKN655349:FKN655353 FUJ655349:FUJ655353 GEF655349:GEF655353 GOB655349:GOB655353 GXX655349:GXX655353 HHT655349:HHT655353 HRP655349:HRP655353 IBL655349:IBL655353 ILH655349:ILH655353 IVD655349:IVD655353 JEZ655349:JEZ655353 JOV655349:JOV655353 JYR655349:JYR655353 KIN655349:KIN655353 KSJ655349:KSJ655353 LCF655349:LCF655353 LMB655349:LMB655353 LVX655349:LVX655353 MFT655349:MFT655353 MPP655349:MPP655353 MZL655349:MZL655353 NJH655349:NJH655353 NTD655349:NTD655353 OCZ655349:OCZ655353 OMV655349:OMV655353 OWR655349:OWR655353 PGN655349:PGN655353 PQJ655349:PQJ655353 QAF655349:QAF655353 QKB655349:QKB655353 QTX655349:QTX655353 RDT655349:RDT655353 RNP655349:RNP655353 RXL655349:RXL655353 SHH655349:SHH655353 SRD655349:SRD655353 TAZ655349:TAZ655353 TKV655349:TKV655353 TUR655349:TUR655353 UEN655349:UEN655353 UOJ655349:UOJ655353 UYF655349:UYF655353 VIB655349:VIB655353 VRX655349:VRX655353 WBT655349:WBT655353 WLP655349:WLP655353 WVL655349:WVL655353 B720885:B720889 IZ720885:IZ720889 SV720885:SV720889 ACR720885:ACR720889 AMN720885:AMN720889 AWJ720885:AWJ720889 BGF720885:BGF720889 BQB720885:BQB720889 BZX720885:BZX720889 CJT720885:CJT720889 CTP720885:CTP720889 DDL720885:DDL720889 DNH720885:DNH720889 DXD720885:DXD720889 EGZ720885:EGZ720889 EQV720885:EQV720889 FAR720885:FAR720889 FKN720885:FKN720889 FUJ720885:FUJ720889 GEF720885:GEF720889 GOB720885:GOB720889 GXX720885:GXX720889 HHT720885:HHT720889 HRP720885:HRP720889 IBL720885:IBL720889 ILH720885:ILH720889 IVD720885:IVD720889 JEZ720885:JEZ720889 JOV720885:JOV720889 JYR720885:JYR720889 KIN720885:KIN720889 KSJ720885:KSJ720889 LCF720885:LCF720889 LMB720885:LMB720889 LVX720885:LVX720889 MFT720885:MFT720889 MPP720885:MPP720889 MZL720885:MZL720889 NJH720885:NJH720889 NTD720885:NTD720889 OCZ720885:OCZ720889 OMV720885:OMV720889 OWR720885:OWR720889 PGN720885:PGN720889 PQJ720885:PQJ720889 QAF720885:QAF720889 QKB720885:QKB720889 QTX720885:QTX720889 RDT720885:RDT720889 RNP720885:RNP720889 RXL720885:RXL720889 SHH720885:SHH720889 SRD720885:SRD720889 TAZ720885:TAZ720889 TKV720885:TKV720889 TUR720885:TUR720889 UEN720885:UEN720889 UOJ720885:UOJ720889 UYF720885:UYF720889 VIB720885:VIB720889 VRX720885:VRX720889 WBT720885:WBT720889 WLP720885:WLP720889 WVL720885:WVL720889 B786421:B786425 IZ786421:IZ786425 SV786421:SV786425 ACR786421:ACR786425 AMN786421:AMN786425 AWJ786421:AWJ786425 BGF786421:BGF786425 BQB786421:BQB786425 BZX786421:BZX786425 CJT786421:CJT786425 CTP786421:CTP786425 DDL786421:DDL786425 DNH786421:DNH786425 DXD786421:DXD786425 EGZ786421:EGZ786425 EQV786421:EQV786425 FAR786421:FAR786425 FKN786421:FKN786425 FUJ786421:FUJ786425 GEF786421:GEF786425 GOB786421:GOB786425 GXX786421:GXX786425 HHT786421:HHT786425 HRP786421:HRP786425 IBL786421:IBL786425 ILH786421:ILH786425 IVD786421:IVD786425 JEZ786421:JEZ786425 JOV786421:JOV786425 JYR786421:JYR786425 KIN786421:KIN786425 KSJ786421:KSJ786425 LCF786421:LCF786425 LMB786421:LMB786425 LVX786421:LVX786425 MFT786421:MFT786425 MPP786421:MPP786425 MZL786421:MZL786425 NJH786421:NJH786425 NTD786421:NTD786425 OCZ786421:OCZ786425 OMV786421:OMV786425 OWR786421:OWR786425 PGN786421:PGN786425 PQJ786421:PQJ786425 QAF786421:QAF786425 QKB786421:QKB786425 QTX786421:QTX786425 RDT786421:RDT786425 RNP786421:RNP786425 RXL786421:RXL786425 SHH786421:SHH786425 SRD786421:SRD786425 TAZ786421:TAZ786425 TKV786421:TKV786425 TUR786421:TUR786425 UEN786421:UEN786425 UOJ786421:UOJ786425 UYF786421:UYF786425 VIB786421:VIB786425 VRX786421:VRX786425 WBT786421:WBT786425 WLP786421:WLP786425 WVL786421:WVL786425 B851957:B851961 IZ851957:IZ851961 SV851957:SV851961 ACR851957:ACR851961 AMN851957:AMN851961 AWJ851957:AWJ851961 BGF851957:BGF851961 BQB851957:BQB851961 BZX851957:BZX851961 CJT851957:CJT851961 CTP851957:CTP851961 DDL851957:DDL851961 DNH851957:DNH851961 DXD851957:DXD851961 EGZ851957:EGZ851961 EQV851957:EQV851961 FAR851957:FAR851961 FKN851957:FKN851961 FUJ851957:FUJ851961 GEF851957:GEF851961 GOB851957:GOB851961 GXX851957:GXX851961 HHT851957:HHT851961 HRP851957:HRP851961 IBL851957:IBL851961 ILH851957:ILH851961 IVD851957:IVD851961 JEZ851957:JEZ851961 JOV851957:JOV851961 JYR851957:JYR851961 KIN851957:KIN851961 KSJ851957:KSJ851961 LCF851957:LCF851961 LMB851957:LMB851961 LVX851957:LVX851961 MFT851957:MFT851961 MPP851957:MPP851961 MZL851957:MZL851961 NJH851957:NJH851961 NTD851957:NTD851961 OCZ851957:OCZ851961 OMV851957:OMV851961 OWR851957:OWR851961 PGN851957:PGN851961 PQJ851957:PQJ851961 QAF851957:QAF851961 QKB851957:QKB851961 QTX851957:QTX851961 RDT851957:RDT851961 RNP851957:RNP851961 RXL851957:RXL851961 SHH851957:SHH851961 SRD851957:SRD851961 TAZ851957:TAZ851961 TKV851957:TKV851961 TUR851957:TUR851961 UEN851957:UEN851961 UOJ851957:UOJ851961 UYF851957:UYF851961 VIB851957:VIB851961 VRX851957:VRX851961 WBT851957:WBT851961 WLP851957:WLP851961 WVL851957:WVL851961 B917493:B917497 IZ917493:IZ917497 SV917493:SV917497 ACR917493:ACR917497 AMN917493:AMN917497 AWJ917493:AWJ917497 BGF917493:BGF917497 BQB917493:BQB917497 BZX917493:BZX917497 CJT917493:CJT917497 CTP917493:CTP917497 DDL917493:DDL917497 DNH917493:DNH917497 DXD917493:DXD917497 EGZ917493:EGZ917497 EQV917493:EQV917497 FAR917493:FAR917497 FKN917493:FKN917497 FUJ917493:FUJ917497 GEF917493:GEF917497 GOB917493:GOB917497 GXX917493:GXX917497 HHT917493:HHT917497 HRP917493:HRP917497 IBL917493:IBL917497 ILH917493:ILH917497 IVD917493:IVD917497 JEZ917493:JEZ917497 JOV917493:JOV917497 JYR917493:JYR917497 KIN917493:KIN917497 KSJ917493:KSJ917497 LCF917493:LCF917497 LMB917493:LMB917497 LVX917493:LVX917497 MFT917493:MFT917497 MPP917493:MPP917497 MZL917493:MZL917497 NJH917493:NJH917497 NTD917493:NTD917497 OCZ917493:OCZ917497 OMV917493:OMV917497 OWR917493:OWR917497 PGN917493:PGN917497 PQJ917493:PQJ917497 QAF917493:QAF917497 QKB917493:QKB917497 QTX917493:QTX917497 RDT917493:RDT917497 RNP917493:RNP917497 RXL917493:RXL917497 SHH917493:SHH917497 SRD917493:SRD917497 TAZ917493:TAZ917497 TKV917493:TKV917497 TUR917493:TUR917497 UEN917493:UEN917497 UOJ917493:UOJ917497 UYF917493:UYF917497 VIB917493:VIB917497 VRX917493:VRX917497 WBT917493:WBT917497 WLP917493:WLP917497 WVL917493:WVL917497 B983029:B983033 IZ983029:IZ983033 SV983029:SV983033 ACR983029:ACR983033 AMN983029:AMN983033 AWJ983029:AWJ983033 BGF983029:BGF983033 BQB983029:BQB983033 BZX983029:BZX983033 CJT983029:CJT983033 CTP983029:CTP983033 DDL983029:DDL983033 DNH983029:DNH983033 DXD983029:DXD983033 EGZ983029:EGZ983033 EQV983029:EQV983033 FAR983029:FAR983033 FKN983029:FKN983033 FUJ983029:FUJ983033 GEF983029:GEF983033 GOB983029:GOB983033 GXX983029:GXX983033 HHT983029:HHT983033 HRP983029:HRP983033 IBL983029:IBL983033 ILH983029:ILH983033 IVD983029:IVD983033 JEZ983029:JEZ983033 JOV983029:JOV983033 JYR983029:JYR983033 KIN983029:KIN983033 KSJ983029:KSJ983033 LCF983029:LCF983033 LMB983029:LMB983033 LVX983029:LVX983033 MFT983029:MFT983033 MPP983029:MPP983033 MZL983029:MZL983033 NJH983029:NJH983033 NTD983029:NTD983033 OCZ983029:OCZ983033 OMV983029:OMV983033 OWR983029:OWR983033 PGN983029:PGN983033 PQJ983029:PQJ983033 QAF983029:QAF983033 QKB983029:QKB983033 QTX983029:QTX983033 RDT983029:RDT983033 RNP983029:RNP983033 RXL983029:RXL983033 SHH983029:SHH983033 SRD983029:SRD983033 TAZ983029:TAZ983033 TKV983029:TKV983033 TUR983029:TUR983033 UEN983029:UEN983033 UOJ983029:UOJ983033 UYF983029:UYF983033 VIB983029:VIB983033 VRX983029:VRX983033 WBT983029:WBT983033 WLP983029:WLP983033 WVL983029:WVL983033 B65531:B65538 IZ65531:IZ65538 SV65531:SV65538 ACR65531:ACR65538 AMN65531:AMN65538 AWJ65531:AWJ65538 BGF65531:BGF65538 BQB65531:BQB65538 BZX65531:BZX65538 CJT65531:CJT65538 CTP65531:CTP65538 DDL65531:DDL65538 DNH65531:DNH65538 DXD65531:DXD65538 EGZ65531:EGZ65538 EQV65531:EQV65538 FAR65531:FAR65538 FKN65531:FKN65538 FUJ65531:FUJ65538 GEF65531:GEF65538 GOB65531:GOB65538 GXX65531:GXX65538 HHT65531:HHT65538 HRP65531:HRP65538 IBL65531:IBL65538 ILH65531:ILH65538 IVD65531:IVD65538 JEZ65531:JEZ65538 JOV65531:JOV65538 JYR65531:JYR65538 KIN65531:KIN65538 KSJ65531:KSJ65538 LCF65531:LCF65538 LMB65531:LMB65538 LVX65531:LVX65538 MFT65531:MFT65538 MPP65531:MPP65538 MZL65531:MZL65538 NJH65531:NJH65538 NTD65531:NTD65538 OCZ65531:OCZ65538 OMV65531:OMV65538 OWR65531:OWR65538 PGN65531:PGN65538 PQJ65531:PQJ65538 QAF65531:QAF65538 QKB65531:QKB65538 QTX65531:QTX65538 RDT65531:RDT65538 RNP65531:RNP65538 RXL65531:RXL65538 SHH65531:SHH65538 SRD65531:SRD65538 TAZ65531:TAZ65538 TKV65531:TKV65538 TUR65531:TUR65538 UEN65531:UEN65538 UOJ65531:UOJ65538 UYF65531:UYF65538 VIB65531:VIB65538 VRX65531:VRX65538 WBT65531:WBT65538 WLP65531:WLP65538 WVL65531:WVL65538 B131067:B131074 IZ131067:IZ131074 SV131067:SV131074 ACR131067:ACR131074 AMN131067:AMN131074 AWJ131067:AWJ131074 BGF131067:BGF131074 BQB131067:BQB131074 BZX131067:BZX131074 CJT131067:CJT131074 CTP131067:CTP131074 DDL131067:DDL131074 DNH131067:DNH131074 DXD131067:DXD131074 EGZ131067:EGZ131074 EQV131067:EQV131074 FAR131067:FAR131074 FKN131067:FKN131074 FUJ131067:FUJ131074 GEF131067:GEF131074 GOB131067:GOB131074 GXX131067:GXX131074 HHT131067:HHT131074 HRP131067:HRP131074 IBL131067:IBL131074 ILH131067:ILH131074 IVD131067:IVD131074 JEZ131067:JEZ131074 JOV131067:JOV131074 JYR131067:JYR131074 KIN131067:KIN131074 KSJ131067:KSJ131074 LCF131067:LCF131074 LMB131067:LMB131074 LVX131067:LVX131074 MFT131067:MFT131074 MPP131067:MPP131074 MZL131067:MZL131074 NJH131067:NJH131074 NTD131067:NTD131074 OCZ131067:OCZ131074 OMV131067:OMV131074 OWR131067:OWR131074 PGN131067:PGN131074 PQJ131067:PQJ131074 QAF131067:QAF131074 QKB131067:QKB131074 QTX131067:QTX131074 RDT131067:RDT131074 RNP131067:RNP131074 RXL131067:RXL131074 SHH131067:SHH131074 SRD131067:SRD131074 TAZ131067:TAZ131074 TKV131067:TKV131074 TUR131067:TUR131074 UEN131067:UEN131074 UOJ131067:UOJ131074 UYF131067:UYF131074 VIB131067:VIB131074 VRX131067:VRX131074 WBT131067:WBT131074 WLP131067:WLP131074 WVL131067:WVL131074 B196603:B196610 IZ196603:IZ196610 SV196603:SV196610 ACR196603:ACR196610 AMN196603:AMN196610 AWJ196603:AWJ196610 BGF196603:BGF196610 BQB196603:BQB196610 BZX196603:BZX196610 CJT196603:CJT196610 CTP196603:CTP196610 DDL196603:DDL196610 DNH196603:DNH196610 DXD196603:DXD196610 EGZ196603:EGZ196610 EQV196603:EQV196610 FAR196603:FAR196610 FKN196603:FKN196610 FUJ196603:FUJ196610 GEF196603:GEF196610 GOB196603:GOB196610 GXX196603:GXX196610 HHT196603:HHT196610 HRP196603:HRP196610 IBL196603:IBL196610 ILH196603:ILH196610 IVD196603:IVD196610 JEZ196603:JEZ196610 JOV196603:JOV196610 JYR196603:JYR196610 KIN196603:KIN196610 KSJ196603:KSJ196610 LCF196603:LCF196610 LMB196603:LMB196610 LVX196603:LVX196610 MFT196603:MFT196610 MPP196603:MPP196610 MZL196603:MZL196610 NJH196603:NJH196610 NTD196603:NTD196610 OCZ196603:OCZ196610 OMV196603:OMV196610 OWR196603:OWR196610 PGN196603:PGN196610 PQJ196603:PQJ196610 QAF196603:QAF196610 QKB196603:QKB196610 QTX196603:QTX196610 RDT196603:RDT196610 RNP196603:RNP196610 RXL196603:RXL196610 SHH196603:SHH196610 SRD196603:SRD196610 TAZ196603:TAZ196610 TKV196603:TKV196610 TUR196603:TUR196610 UEN196603:UEN196610 UOJ196603:UOJ196610 UYF196603:UYF196610 VIB196603:VIB196610 VRX196603:VRX196610 WBT196603:WBT196610 WLP196603:WLP196610 WVL196603:WVL196610 B262139:B262146 IZ262139:IZ262146 SV262139:SV262146 ACR262139:ACR262146 AMN262139:AMN262146 AWJ262139:AWJ262146 BGF262139:BGF262146 BQB262139:BQB262146 BZX262139:BZX262146 CJT262139:CJT262146 CTP262139:CTP262146 DDL262139:DDL262146 DNH262139:DNH262146 DXD262139:DXD262146 EGZ262139:EGZ262146 EQV262139:EQV262146 FAR262139:FAR262146 FKN262139:FKN262146 FUJ262139:FUJ262146 GEF262139:GEF262146 GOB262139:GOB262146 GXX262139:GXX262146 HHT262139:HHT262146 HRP262139:HRP262146 IBL262139:IBL262146 ILH262139:ILH262146 IVD262139:IVD262146 JEZ262139:JEZ262146 JOV262139:JOV262146 JYR262139:JYR262146 KIN262139:KIN262146 KSJ262139:KSJ262146 LCF262139:LCF262146 LMB262139:LMB262146 LVX262139:LVX262146 MFT262139:MFT262146 MPP262139:MPP262146 MZL262139:MZL262146 NJH262139:NJH262146 NTD262139:NTD262146 OCZ262139:OCZ262146 OMV262139:OMV262146 OWR262139:OWR262146 PGN262139:PGN262146 PQJ262139:PQJ262146 QAF262139:QAF262146 QKB262139:QKB262146 QTX262139:QTX262146 RDT262139:RDT262146 RNP262139:RNP262146 RXL262139:RXL262146 SHH262139:SHH262146 SRD262139:SRD262146 TAZ262139:TAZ262146 TKV262139:TKV262146 TUR262139:TUR262146 UEN262139:UEN262146 UOJ262139:UOJ262146 UYF262139:UYF262146 VIB262139:VIB262146 VRX262139:VRX262146 WBT262139:WBT262146 WLP262139:WLP262146 WVL262139:WVL262146 B327675:B327682 IZ327675:IZ327682 SV327675:SV327682 ACR327675:ACR327682 AMN327675:AMN327682 AWJ327675:AWJ327682 BGF327675:BGF327682 BQB327675:BQB327682 BZX327675:BZX327682 CJT327675:CJT327682 CTP327675:CTP327682 DDL327675:DDL327682 DNH327675:DNH327682 DXD327675:DXD327682 EGZ327675:EGZ327682 EQV327675:EQV327682 FAR327675:FAR327682 FKN327675:FKN327682 FUJ327675:FUJ327682 GEF327675:GEF327682 GOB327675:GOB327682 GXX327675:GXX327682 HHT327675:HHT327682 HRP327675:HRP327682 IBL327675:IBL327682 ILH327675:ILH327682 IVD327675:IVD327682 JEZ327675:JEZ327682 JOV327675:JOV327682 JYR327675:JYR327682 KIN327675:KIN327682 KSJ327675:KSJ327682 LCF327675:LCF327682 LMB327675:LMB327682 LVX327675:LVX327682 MFT327675:MFT327682 MPP327675:MPP327682 MZL327675:MZL327682 NJH327675:NJH327682 NTD327675:NTD327682 OCZ327675:OCZ327682 OMV327675:OMV327682 OWR327675:OWR327682 PGN327675:PGN327682 PQJ327675:PQJ327682 QAF327675:QAF327682 QKB327675:QKB327682 QTX327675:QTX327682 RDT327675:RDT327682 RNP327675:RNP327682 RXL327675:RXL327682 SHH327675:SHH327682 SRD327675:SRD327682 TAZ327675:TAZ327682 TKV327675:TKV327682 TUR327675:TUR327682 UEN327675:UEN327682 UOJ327675:UOJ327682 UYF327675:UYF327682 VIB327675:VIB327682 VRX327675:VRX327682 WBT327675:WBT327682 WLP327675:WLP327682 WVL327675:WVL327682 B393211:B393218 IZ393211:IZ393218 SV393211:SV393218 ACR393211:ACR393218 AMN393211:AMN393218 AWJ393211:AWJ393218 BGF393211:BGF393218 BQB393211:BQB393218 BZX393211:BZX393218 CJT393211:CJT393218 CTP393211:CTP393218 DDL393211:DDL393218 DNH393211:DNH393218 DXD393211:DXD393218 EGZ393211:EGZ393218 EQV393211:EQV393218 FAR393211:FAR393218 FKN393211:FKN393218 FUJ393211:FUJ393218 GEF393211:GEF393218 GOB393211:GOB393218 GXX393211:GXX393218 HHT393211:HHT393218 HRP393211:HRP393218 IBL393211:IBL393218 ILH393211:ILH393218 IVD393211:IVD393218 JEZ393211:JEZ393218 JOV393211:JOV393218 JYR393211:JYR393218 KIN393211:KIN393218 KSJ393211:KSJ393218 LCF393211:LCF393218 LMB393211:LMB393218 LVX393211:LVX393218 MFT393211:MFT393218 MPP393211:MPP393218 MZL393211:MZL393218 NJH393211:NJH393218 NTD393211:NTD393218 OCZ393211:OCZ393218 OMV393211:OMV393218 OWR393211:OWR393218 PGN393211:PGN393218 PQJ393211:PQJ393218 QAF393211:QAF393218 QKB393211:QKB393218 QTX393211:QTX393218 RDT393211:RDT393218 RNP393211:RNP393218 RXL393211:RXL393218 SHH393211:SHH393218 SRD393211:SRD393218 TAZ393211:TAZ393218 TKV393211:TKV393218 TUR393211:TUR393218 UEN393211:UEN393218 UOJ393211:UOJ393218 UYF393211:UYF393218 VIB393211:VIB393218 VRX393211:VRX393218 WBT393211:WBT393218 WLP393211:WLP393218 WVL393211:WVL393218 B458747:B458754 IZ458747:IZ458754 SV458747:SV458754 ACR458747:ACR458754 AMN458747:AMN458754 AWJ458747:AWJ458754 BGF458747:BGF458754 BQB458747:BQB458754 BZX458747:BZX458754 CJT458747:CJT458754 CTP458747:CTP458754 DDL458747:DDL458754 DNH458747:DNH458754 DXD458747:DXD458754 EGZ458747:EGZ458754 EQV458747:EQV458754 FAR458747:FAR458754 FKN458747:FKN458754 FUJ458747:FUJ458754 GEF458747:GEF458754 GOB458747:GOB458754 GXX458747:GXX458754 HHT458747:HHT458754 HRP458747:HRP458754 IBL458747:IBL458754 ILH458747:ILH458754 IVD458747:IVD458754 JEZ458747:JEZ458754 JOV458747:JOV458754 JYR458747:JYR458754 KIN458747:KIN458754 KSJ458747:KSJ458754 LCF458747:LCF458754 LMB458747:LMB458754 LVX458747:LVX458754 MFT458747:MFT458754 MPP458747:MPP458754 MZL458747:MZL458754 NJH458747:NJH458754 NTD458747:NTD458754 OCZ458747:OCZ458754 OMV458747:OMV458754 OWR458747:OWR458754 PGN458747:PGN458754 PQJ458747:PQJ458754 QAF458747:QAF458754 QKB458747:QKB458754 QTX458747:QTX458754 RDT458747:RDT458754 RNP458747:RNP458754 RXL458747:RXL458754 SHH458747:SHH458754 SRD458747:SRD458754 TAZ458747:TAZ458754 TKV458747:TKV458754 TUR458747:TUR458754 UEN458747:UEN458754 UOJ458747:UOJ458754 UYF458747:UYF458754 VIB458747:VIB458754 VRX458747:VRX458754 WBT458747:WBT458754 WLP458747:WLP458754 WVL458747:WVL458754 B524283:B524290 IZ524283:IZ524290 SV524283:SV524290 ACR524283:ACR524290 AMN524283:AMN524290 AWJ524283:AWJ524290 BGF524283:BGF524290 BQB524283:BQB524290 BZX524283:BZX524290 CJT524283:CJT524290 CTP524283:CTP524290 DDL524283:DDL524290 DNH524283:DNH524290 DXD524283:DXD524290 EGZ524283:EGZ524290 EQV524283:EQV524290 FAR524283:FAR524290 FKN524283:FKN524290 FUJ524283:FUJ524290 GEF524283:GEF524290 GOB524283:GOB524290 GXX524283:GXX524290 HHT524283:HHT524290 HRP524283:HRP524290 IBL524283:IBL524290 ILH524283:ILH524290 IVD524283:IVD524290 JEZ524283:JEZ524290 JOV524283:JOV524290 JYR524283:JYR524290 KIN524283:KIN524290 KSJ524283:KSJ524290 LCF524283:LCF524290 LMB524283:LMB524290 LVX524283:LVX524290 MFT524283:MFT524290 MPP524283:MPP524290 MZL524283:MZL524290 NJH524283:NJH524290 NTD524283:NTD524290 OCZ524283:OCZ524290 OMV524283:OMV524290 OWR524283:OWR524290 PGN524283:PGN524290 PQJ524283:PQJ524290 QAF524283:QAF524290 QKB524283:QKB524290 QTX524283:QTX524290 RDT524283:RDT524290 RNP524283:RNP524290 RXL524283:RXL524290 SHH524283:SHH524290 SRD524283:SRD524290 TAZ524283:TAZ524290 TKV524283:TKV524290 TUR524283:TUR524290 UEN524283:UEN524290 UOJ524283:UOJ524290 UYF524283:UYF524290 VIB524283:VIB524290 VRX524283:VRX524290 WBT524283:WBT524290 WLP524283:WLP524290 WVL524283:WVL524290 B589819:B589826 IZ589819:IZ589826 SV589819:SV589826 ACR589819:ACR589826 AMN589819:AMN589826 AWJ589819:AWJ589826 BGF589819:BGF589826 BQB589819:BQB589826 BZX589819:BZX589826 CJT589819:CJT589826 CTP589819:CTP589826 DDL589819:DDL589826 DNH589819:DNH589826 DXD589819:DXD589826 EGZ589819:EGZ589826 EQV589819:EQV589826 FAR589819:FAR589826 FKN589819:FKN589826 FUJ589819:FUJ589826 GEF589819:GEF589826 GOB589819:GOB589826 GXX589819:GXX589826 HHT589819:HHT589826 HRP589819:HRP589826 IBL589819:IBL589826 ILH589819:ILH589826 IVD589819:IVD589826 JEZ589819:JEZ589826 JOV589819:JOV589826 JYR589819:JYR589826 KIN589819:KIN589826 KSJ589819:KSJ589826 LCF589819:LCF589826 LMB589819:LMB589826 LVX589819:LVX589826 MFT589819:MFT589826 MPP589819:MPP589826 MZL589819:MZL589826 NJH589819:NJH589826 NTD589819:NTD589826 OCZ589819:OCZ589826 OMV589819:OMV589826 OWR589819:OWR589826 PGN589819:PGN589826 PQJ589819:PQJ589826 QAF589819:QAF589826 QKB589819:QKB589826 QTX589819:QTX589826 RDT589819:RDT589826 RNP589819:RNP589826 RXL589819:RXL589826 SHH589819:SHH589826 SRD589819:SRD589826 TAZ589819:TAZ589826 TKV589819:TKV589826 TUR589819:TUR589826 UEN589819:UEN589826 UOJ589819:UOJ589826 UYF589819:UYF589826 VIB589819:VIB589826 VRX589819:VRX589826 WBT589819:WBT589826 WLP589819:WLP589826 WVL589819:WVL589826 B655355:B655362 IZ655355:IZ655362 SV655355:SV655362 ACR655355:ACR655362 AMN655355:AMN655362 AWJ655355:AWJ655362 BGF655355:BGF655362 BQB655355:BQB655362 BZX655355:BZX655362 CJT655355:CJT655362 CTP655355:CTP655362 DDL655355:DDL655362 DNH655355:DNH655362 DXD655355:DXD655362 EGZ655355:EGZ655362 EQV655355:EQV655362 FAR655355:FAR655362 FKN655355:FKN655362 FUJ655355:FUJ655362 GEF655355:GEF655362 GOB655355:GOB655362 GXX655355:GXX655362 HHT655355:HHT655362 HRP655355:HRP655362 IBL655355:IBL655362 ILH655355:ILH655362 IVD655355:IVD655362 JEZ655355:JEZ655362 JOV655355:JOV655362 JYR655355:JYR655362 KIN655355:KIN655362 KSJ655355:KSJ655362 LCF655355:LCF655362 LMB655355:LMB655362 LVX655355:LVX655362 MFT655355:MFT655362 MPP655355:MPP655362 MZL655355:MZL655362 NJH655355:NJH655362 NTD655355:NTD655362 OCZ655355:OCZ655362 OMV655355:OMV655362 OWR655355:OWR655362 PGN655355:PGN655362 PQJ655355:PQJ655362 QAF655355:QAF655362 QKB655355:QKB655362 QTX655355:QTX655362 RDT655355:RDT655362 RNP655355:RNP655362 RXL655355:RXL655362 SHH655355:SHH655362 SRD655355:SRD655362 TAZ655355:TAZ655362 TKV655355:TKV655362 TUR655355:TUR655362 UEN655355:UEN655362 UOJ655355:UOJ655362 UYF655355:UYF655362 VIB655355:VIB655362 VRX655355:VRX655362 WBT655355:WBT655362 WLP655355:WLP655362 WVL655355:WVL655362 B720891:B720898 IZ720891:IZ720898 SV720891:SV720898 ACR720891:ACR720898 AMN720891:AMN720898 AWJ720891:AWJ720898 BGF720891:BGF720898 BQB720891:BQB720898 BZX720891:BZX720898 CJT720891:CJT720898 CTP720891:CTP720898 DDL720891:DDL720898 DNH720891:DNH720898 DXD720891:DXD720898 EGZ720891:EGZ720898 EQV720891:EQV720898 FAR720891:FAR720898 FKN720891:FKN720898 FUJ720891:FUJ720898 GEF720891:GEF720898 GOB720891:GOB720898 GXX720891:GXX720898 HHT720891:HHT720898 HRP720891:HRP720898 IBL720891:IBL720898 ILH720891:ILH720898 IVD720891:IVD720898 JEZ720891:JEZ720898 JOV720891:JOV720898 JYR720891:JYR720898 KIN720891:KIN720898 KSJ720891:KSJ720898 LCF720891:LCF720898 LMB720891:LMB720898 LVX720891:LVX720898 MFT720891:MFT720898 MPP720891:MPP720898 MZL720891:MZL720898 NJH720891:NJH720898 NTD720891:NTD720898 OCZ720891:OCZ720898 OMV720891:OMV720898 OWR720891:OWR720898 PGN720891:PGN720898 PQJ720891:PQJ720898 QAF720891:QAF720898 QKB720891:QKB720898 QTX720891:QTX720898 RDT720891:RDT720898 RNP720891:RNP720898 RXL720891:RXL720898 SHH720891:SHH720898 SRD720891:SRD720898 TAZ720891:TAZ720898 TKV720891:TKV720898 TUR720891:TUR720898 UEN720891:UEN720898 UOJ720891:UOJ720898 UYF720891:UYF720898 VIB720891:VIB720898 VRX720891:VRX720898 WBT720891:WBT720898 WLP720891:WLP720898 WVL720891:WVL720898 B786427:B786434 IZ786427:IZ786434 SV786427:SV786434 ACR786427:ACR786434 AMN786427:AMN786434 AWJ786427:AWJ786434 BGF786427:BGF786434 BQB786427:BQB786434 BZX786427:BZX786434 CJT786427:CJT786434 CTP786427:CTP786434 DDL786427:DDL786434 DNH786427:DNH786434 DXD786427:DXD786434 EGZ786427:EGZ786434 EQV786427:EQV786434 FAR786427:FAR786434 FKN786427:FKN786434 FUJ786427:FUJ786434 GEF786427:GEF786434 GOB786427:GOB786434 GXX786427:GXX786434 HHT786427:HHT786434 HRP786427:HRP786434 IBL786427:IBL786434 ILH786427:ILH786434 IVD786427:IVD786434 JEZ786427:JEZ786434 JOV786427:JOV786434 JYR786427:JYR786434 KIN786427:KIN786434 KSJ786427:KSJ786434 LCF786427:LCF786434 LMB786427:LMB786434 LVX786427:LVX786434 MFT786427:MFT786434 MPP786427:MPP786434 MZL786427:MZL786434 NJH786427:NJH786434 NTD786427:NTD786434 OCZ786427:OCZ786434 OMV786427:OMV786434 OWR786427:OWR786434 PGN786427:PGN786434 PQJ786427:PQJ786434 QAF786427:QAF786434 QKB786427:QKB786434 QTX786427:QTX786434 RDT786427:RDT786434 RNP786427:RNP786434 RXL786427:RXL786434 SHH786427:SHH786434 SRD786427:SRD786434 TAZ786427:TAZ786434 TKV786427:TKV786434 TUR786427:TUR786434 UEN786427:UEN786434 UOJ786427:UOJ786434 UYF786427:UYF786434 VIB786427:VIB786434 VRX786427:VRX786434 WBT786427:WBT786434 WLP786427:WLP786434 WVL786427:WVL786434 B851963:B851970 IZ851963:IZ851970 SV851963:SV851970 ACR851963:ACR851970 AMN851963:AMN851970 AWJ851963:AWJ851970 BGF851963:BGF851970 BQB851963:BQB851970 BZX851963:BZX851970 CJT851963:CJT851970 CTP851963:CTP851970 DDL851963:DDL851970 DNH851963:DNH851970 DXD851963:DXD851970 EGZ851963:EGZ851970 EQV851963:EQV851970 FAR851963:FAR851970 FKN851963:FKN851970 FUJ851963:FUJ851970 GEF851963:GEF851970 GOB851963:GOB851970 GXX851963:GXX851970 HHT851963:HHT851970 HRP851963:HRP851970 IBL851963:IBL851970 ILH851963:ILH851970 IVD851963:IVD851970 JEZ851963:JEZ851970 JOV851963:JOV851970 JYR851963:JYR851970 KIN851963:KIN851970 KSJ851963:KSJ851970 LCF851963:LCF851970 LMB851963:LMB851970 LVX851963:LVX851970 MFT851963:MFT851970 MPP851963:MPP851970 MZL851963:MZL851970 NJH851963:NJH851970 NTD851963:NTD851970 OCZ851963:OCZ851970 OMV851963:OMV851970 OWR851963:OWR851970 PGN851963:PGN851970 PQJ851963:PQJ851970 QAF851963:QAF851970 QKB851963:QKB851970 QTX851963:QTX851970 RDT851963:RDT851970 RNP851963:RNP851970 RXL851963:RXL851970 SHH851963:SHH851970 SRD851963:SRD851970 TAZ851963:TAZ851970 TKV851963:TKV851970 TUR851963:TUR851970 UEN851963:UEN851970 UOJ851963:UOJ851970 UYF851963:UYF851970 VIB851963:VIB851970 VRX851963:VRX851970 WBT851963:WBT851970 WLP851963:WLP851970 WVL851963:WVL851970 B917499:B917506 IZ917499:IZ917506 SV917499:SV917506 ACR917499:ACR917506 AMN917499:AMN917506 AWJ917499:AWJ917506 BGF917499:BGF917506 BQB917499:BQB917506 BZX917499:BZX917506 CJT917499:CJT917506 CTP917499:CTP917506 DDL917499:DDL917506 DNH917499:DNH917506 DXD917499:DXD917506 EGZ917499:EGZ917506 EQV917499:EQV917506 FAR917499:FAR917506 FKN917499:FKN917506 FUJ917499:FUJ917506 GEF917499:GEF917506 GOB917499:GOB917506 GXX917499:GXX917506 HHT917499:HHT917506 HRP917499:HRP917506 IBL917499:IBL917506 ILH917499:ILH917506 IVD917499:IVD917506 JEZ917499:JEZ917506 JOV917499:JOV917506 JYR917499:JYR917506 KIN917499:KIN917506 KSJ917499:KSJ917506 LCF917499:LCF917506 LMB917499:LMB917506 LVX917499:LVX917506 MFT917499:MFT917506 MPP917499:MPP917506 MZL917499:MZL917506 NJH917499:NJH917506 NTD917499:NTD917506 OCZ917499:OCZ917506 OMV917499:OMV917506 OWR917499:OWR917506 PGN917499:PGN917506 PQJ917499:PQJ917506 QAF917499:QAF917506 QKB917499:QKB917506 QTX917499:QTX917506 RDT917499:RDT917506 RNP917499:RNP917506 RXL917499:RXL917506 SHH917499:SHH917506 SRD917499:SRD917506 TAZ917499:TAZ917506 TKV917499:TKV917506 TUR917499:TUR917506 UEN917499:UEN917506 UOJ917499:UOJ917506 UYF917499:UYF917506 VIB917499:VIB917506 VRX917499:VRX917506 WBT917499:WBT917506 WLP917499:WLP917506 WVL917499:WVL917506 B983035:B983042 IZ983035:IZ983042 SV983035:SV983042 ACR983035:ACR983042 AMN983035:AMN983042 AWJ983035:AWJ983042 BGF983035:BGF983042 BQB983035:BQB983042 BZX983035:BZX983042 CJT983035:CJT983042 CTP983035:CTP983042 DDL983035:DDL983042 DNH983035:DNH983042 DXD983035:DXD983042 EGZ983035:EGZ983042 EQV983035:EQV983042 FAR983035:FAR983042 FKN983035:FKN983042 FUJ983035:FUJ983042 GEF983035:GEF983042 GOB983035:GOB983042 GXX983035:GXX983042 HHT983035:HHT983042 HRP983035:HRP983042 IBL983035:IBL983042 ILH983035:ILH983042 IVD983035:IVD983042 JEZ983035:JEZ983042 JOV983035:JOV983042 JYR983035:JYR983042 KIN983035:KIN983042 KSJ983035:KSJ983042 LCF983035:LCF983042 LMB983035:LMB983042 LVX983035:LVX983042 MFT983035:MFT983042 MPP983035:MPP983042 MZL983035:MZL983042 NJH983035:NJH983042 NTD983035:NTD983042 OCZ983035:OCZ983042 OMV983035:OMV983042 OWR983035:OWR983042 PGN983035:PGN983042 PQJ983035:PQJ983042 QAF983035:QAF983042 QKB983035:QKB983042 QTX983035:QTX983042 RDT983035:RDT983042 RNP983035:RNP983042 RXL983035:RXL983042 SHH983035:SHH983042 SRD983035:SRD983042 TAZ983035:TAZ983042 TKV983035:TKV983042 TUR983035:TUR983042 UEN983035:UEN983042 UOJ983035:UOJ983042 UYF983035:UYF983042 VIB983035:VIB983042 VRX983035:VRX983042 WBT983035:WBT983042 WLP983035:WLP983042 WVL983035:WVL983042 B65540:B65557 IZ65540:IZ65557 SV65540:SV65557 ACR65540:ACR65557 AMN65540:AMN65557 AWJ65540:AWJ65557 BGF65540:BGF65557 BQB65540:BQB65557 BZX65540:BZX65557 CJT65540:CJT65557 CTP65540:CTP65557 DDL65540:DDL65557 DNH65540:DNH65557 DXD65540:DXD65557 EGZ65540:EGZ65557 EQV65540:EQV65557 FAR65540:FAR65557 FKN65540:FKN65557 FUJ65540:FUJ65557 GEF65540:GEF65557 GOB65540:GOB65557 GXX65540:GXX65557 HHT65540:HHT65557 HRP65540:HRP65557 IBL65540:IBL65557 ILH65540:ILH65557 IVD65540:IVD65557 JEZ65540:JEZ65557 JOV65540:JOV65557 JYR65540:JYR65557 KIN65540:KIN65557 KSJ65540:KSJ65557 LCF65540:LCF65557 LMB65540:LMB65557 LVX65540:LVX65557 MFT65540:MFT65557 MPP65540:MPP65557 MZL65540:MZL65557 NJH65540:NJH65557 NTD65540:NTD65557 OCZ65540:OCZ65557 OMV65540:OMV65557 OWR65540:OWR65557 PGN65540:PGN65557 PQJ65540:PQJ65557 QAF65540:QAF65557 QKB65540:QKB65557 QTX65540:QTX65557 RDT65540:RDT65557 RNP65540:RNP65557 RXL65540:RXL65557 SHH65540:SHH65557 SRD65540:SRD65557 TAZ65540:TAZ65557 TKV65540:TKV65557 TUR65540:TUR65557 UEN65540:UEN65557 UOJ65540:UOJ65557 UYF65540:UYF65557 VIB65540:VIB65557 VRX65540:VRX65557 WBT65540:WBT65557 WLP65540:WLP65557 WVL65540:WVL65557 B131076:B131093 IZ131076:IZ131093 SV131076:SV131093 ACR131076:ACR131093 AMN131076:AMN131093 AWJ131076:AWJ131093 BGF131076:BGF131093 BQB131076:BQB131093 BZX131076:BZX131093 CJT131076:CJT131093 CTP131076:CTP131093 DDL131076:DDL131093 DNH131076:DNH131093 DXD131076:DXD131093 EGZ131076:EGZ131093 EQV131076:EQV131093 FAR131076:FAR131093 FKN131076:FKN131093 FUJ131076:FUJ131093 GEF131076:GEF131093 GOB131076:GOB131093 GXX131076:GXX131093 HHT131076:HHT131093 HRP131076:HRP131093 IBL131076:IBL131093 ILH131076:ILH131093 IVD131076:IVD131093 JEZ131076:JEZ131093 JOV131076:JOV131093 JYR131076:JYR131093 KIN131076:KIN131093 KSJ131076:KSJ131093 LCF131076:LCF131093 LMB131076:LMB131093 LVX131076:LVX131093 MFT131076:MFT131093 MPP131076:MPP131093 MZL131076:MZL131093 NJH131076:NJH131093 NTD131076:NTD131093 OCZ131076:OCZ131093 OMV131076:OMV131093 OWR131076:OWR131093 PGN131076:PGN131093 PQJ131076:PQJ131093 QAF131076:QAF131093 QKB131076:QKB131093 QTX131076:QTX131093 RDT131076:RDT131093 RNP131076:RNP131093 RXL131076:RXL131093 SHH131076:SHH131093 SRD131076:SRD131093 TAZ131076:TAZ131093 TKV131076:TKV131093 TUR131076:TUR131093 UEN131076:UEN131093 UOJ131076:UOJ131093 UYF131076:UYF131093 VIB131076:VIB131093 VRX131076:VRX131093 WBT131076:WBT131093 WLP131076:WLP131093 WVL131076:WVL131093 B196612:B196629 IZ196612:IZ196629 SV196612:SV196629 ACR196612:ACR196629 AMN196612:AMN196629 AWJ196612:AWJ196629 BGF196612:BGF196629 BQB196612:BQB196629 BZX196612:BZX196629 CJT196612:CJT196629 CTP196612:CTP196629 DDL196612:DDL196629 DNH196612:DNH196629 DXD196612:DXD196629 EGZ196612:EGZ196629 EQV196612:EQV196629 FAR196612:FAR196629 FKN196612:FKN196629 FUJ196612:FUJ196629 GEF196612:GEF196629 GOB196612:GOB196629 GXX196612:GXX196629 HHT196612:HHT196629 HRP196612:HRP196629 IBL196612:IBL196629 ILH196612:ILH196629 IVD196612:IVD196629 JEZ196612:JEZ196629 JOV196612:JOV196629 JYR196612:JYR196629 KIN196612:KIN196629 KSJ196612:KSJ196629 LCF196612:LCF196629 LMB196612:LMB196629 LVX196612:LVX196629 MFT196612:MFT196629 MPP196612:MPP196629 MZL196612:MZL196629 NJH196612:NJH196629 NTD196612:NTD196629 OCZ196612:OCZ196629 OMV196612:OMV196629 OWR196612:OWR196629 PGN196612:PGN196629 PQJ196612:PQJ196629 QAF196612:QAF196629 QKB196612:QKB196629 QTX196612:QTX196629 RDT196612:RDT196629 RNP196612:RNP196629 RXL196612:RXL196629 SHH196612:SHH196629 SRD196612:SRD196629 TAZ196612:TAZ196629 TKV196612:TKV196629 TUR196612:TUR196629 UEN196612:UEN196629 UOJ196612:UOJ196629 UYF196612:UYF196629 VIB196612:VIB196629 VRX196612:VRX196629 WBT196612:WBT196629 WLP196612:WLP196629 WVL196612:WVL196629 B262148:B262165 IZ262148:IZ262165 SV262148:SV262165 ACR262148:ACR262165 AMN262148:AMN262165 AWJ262148:AWJ262165 BGF262148:BGF262165 BQB262148:BQB262165 BZX262148:BZX262165 CJT262148:CJT262165 CTP262148:CTP262165 DDL262148:DDL262165 DNH262148:DNH262165 DXD262148:DXD262165 EGZ262148:EGZ262165 EQV262148:EQV262165 FAR262148:FAR262165 FKN262148:FKN262165 FUJ262148:FUJ262165 GEF262148:GEF262165 GOB262148:GOB262165 GXX262148:GXX262165 HHT262148:HHT262165 HRP262148:HRP262165 IBL262148:IBL262165 ILH262148:ILH262165 IVD262148:IVD262165 JEZ262148:JEZ262165 JOV262148:JOV262165 JYR262148:JYR262165 KIN262148:KIN262165 KSJ262148:KSJ262165 LCF262148:LCF262165 LMB262148:LMB262165 LVX262148:LVX262165 MFT262148:MFT262165 MPP262148:MPP262165 MZL262148:MZL262165 NJH262148:NJH262165 NTD262148:NTD262165 OCZ262148:OCZ262165 OMV262148:OMV262165 OWR262148:OWR262165 PGN262148:PGN262165 PQJ262148:PQJ262165 QAF262148:QAF262165 QKB262148:QKB262165 QTX262148:QTX262165 RDT262148:RDT262165 RNP262148:RNP262165 RXL262148:RXL262165 SHH262148:SHH262165 SRD262148:SRD262165 TAZ262148:TAZ262165 TKV262148:TKV262165 TUR262148:TUR262165 UEN262148:UEN262165 UOJ262148:UOJ262165 UYF262148:UYF262165 VIB262148:VIB262165 VRX262148:VRX262165 WBT262148:WBT262165 WLP262148:WLP262165 WVL262148:WVL262165 B327684:B327701 IZ327684:IZ327701 SV327684:SV327701 ACR327684:ACR327701 AMN327684:AMN327701 AWJ327684:AWJ327701 BGF327684:BGF327701 BQB327684:BQB327701 BZX327684:BZX327701 CJT327684:CJT327701 CTP327684:CTP327701 DDL327684:DDL327701 DNH327684:DNH327701 DXD327684:DXD327701 EGZ327684:EGZ327701 EQV327684:EQV327701 FAR327684:FAR327701 FKN327684:FKN327701 FUJ327684:FUJ327701 GEF327684:GEF327701 GOB327684:GOB327701 GXX327684:GXX327701 HHT327684:HHT327701 HRP327684:HRP327701 IBL327684:IBL327701 ILH327684:ILH327701 IVD327684:IVD327701 JEZ327684:JEZ327701 JOV327684:JOV327701 JYR327684:JYR327701 KIN327684:KIN327701 KSJ327684:KSJ327701 LCF327684:LCF327701 LMB327684:LMB327701 LVX327684:LVX327701 MFT327684:MFT327701 MPP327684:MPP327701 MZL327684:MZL327701 NJH327684:NJH327701 NTD327684:NTD327701 OCZ327684:OCZ327701 OMV327684:OMV327701 OWR327684:OWR327701 PGN327684:PGN327701 PQJ327684:PQJ327701 QAF327684:QAF327701 QKB327684:QKB327701 QTX327684:QTX327701 RDT327684:RDT327701 RNP327684:RNP327701 RXL327684:RXL327701 SHH327684:SHH327701 SRD327684:SRD327701 TAZ327684:TAZ327701 TKV327684:TKV327701 TUR327684:TUR327701 UEN327684:UEN327701 UOJ327684:UOJ327701 UYF327684:UYF327701 VIB327684:VIB327701 VRX327684:VRX327701 WBT327684:WBT327701 WLP327684:WLP327701 WVL327684:WVL327701 B393220:B393237 IZ393220:IZ393237 SV393220:SV393237 ACR393220:ACR393237 AMN393220:AMN393237 AWJ393220:AWJ393237 BGF393220:BGF393237 BQB393220:BQB393237 BZX393220:BZX393237 CJT393220:CJT393237 CTP393220:CTP393237 DDL393220:DDL393237 DNH393220:DNH393237 DXD393220:DXD393237 EGZ393220:EGZ393237 EQV393220:EQV393237 FAR393220:FAR393237 FKN393220:FKN393237 FUJ393220:FUJ393237 GEF393220:GEF393237 GOB393220:GOB393237 GXX393220:GXX393237 HHT393220:HHT393237 HRP393220:HRP393237 IBL393220:IBL393237 ILH393220:ILH393237 IVD393220:IVD393237 JEZ393220:JEZ393237 JOV393220:JOV393237 JYR393220:JYR393237 KIN393220:KIN393237 KSJ393220:KSJ393237 LCF393220:LCF393237 LMB393220:LMB393237 LVX393220:LVX393237 MFT393220:MFT393237 MPP393220:MPP393237 MZL393220:MZL393237 NJH393220:NJH393237 NTD393220:NTD393237 OCZ393220:OCZ393237 OMV393220:OMV393237 OWR393220:OWR393237 PGN393220:PGN393237 PQJ393220:PQJ393237 QAF393220:QAF393237 QKB393220:QKB393237 QTX393220:QTX393237 RDT393220:RDT393237 RNP393220:RNP393237 RXL393220:RXL393237 SHH393220:SHH393237 SRD393220:SRD393237 TAZ393220:TAZ393237 TKV393220:TKV393237 TUR393220:TUR393237 UEN393220:UEN393237 UOJ393220:UOJ393237 UYF393220:UYF393237 VIB393220:VIB393237 VRX393220:VRX393237 WBT393220:WBT393237 WLP393220:WLP393237 WVL393220:WVL393237 B458756:B458773 IZ458756:IZ458773 SV458756:SV458773 ACR458756:ACR458773 AMN458756:AMN458773 AWJ458756:AWJ458773 BGF458756:BGF458773 BQB458756:BQB458773 BZX458756:BZX458773 CJT458756:CJT458773 CTP458756:CTP458773 DDL458756:DDL458773 DNH458756:DNH458773 DXD458756:DXD458773 EGZ458756:EGZ458773 EQV458756:EQV458773 FAR458756:FAR458773 FKN458756:FKN458773 FUJ458756:FUJ458773 GEF458756:GEF458773 GOB458756:GOB458773 GXX458756:GXX458773 HHT458756:HHT458773 HRP458756:HRP458773 IBL458756:IBL458773 ILH458756:ILH458773 IVD458756:IVD458773 JEZ458756:JEZ458773 JOV458756:JOV458773 JYR458756:JYR458773 KIN458756:KIN458773 KSJ458756:KSJ458773 LCF458756:LCF458773 LMB458756:LMB458773 LVX458756:LVX458773 MFT458756:MFT458773 MPP458756:MPP458773 MZL458756:MZL458773 NJH458756:NJH458773 NTD458756:NTD458773 OCZ458756:OCZ458773 OMV458756:OMV458773 OWR458756:OWR458773 PGN458756:PGN458773 PQJ458756:PQJ458773 QAF458756:QAF458773 QKB458756:QKB458773 QTX458756:QTX458773 RDT458756:RDT458773 RNP458756:RNP458773 RXL458756:RXL458773 SHH458756:SHH458773 SRD458756:SRD458773 TAZ458756:TAZ458773 TKV458756:TKV458773 TUR458756:TUR458773 UEN458756:UEN458773 UOJ458756:UOJ458773 UYF458756:UYF458773 VIB458756:VIB458773 VRX458756:VRX458773 WBT458756:WBT458773 WLP458756:WLP458773 WVL458756:WVL458773 B524292:B524309 IZ524292:IZ524309 SV524292:SV524309 ACR524292:ACR524309 AMN524292:AMN524309 AWJ524292:AWJ524309 BGF524292:BGF524309 BQB524292:BQB524309 BZX524292:BZX524309 CJT524292:CJT524309 CTP524292:CTP524309 DDL524292:DDL524309 DNH524292:DNH524309 DXD524292:DXD524309 EGZ524292:EGZ524309 EQV524292:EQV524309 FAR524292:FAR524309 FKN524292:FKN524309 FUJ524292:FUJ524309 GEF524292:GEF524309 GOB524292:GOB524309 GXX524292:GXX524309 HHT524292:HHT524309 HRP524292:HRP524309 IBL524292:IBL524309 ILH524292:ILH524309 IVD524292:IVD524309 JEZ524292:JEZ524309 JOV524292:JOV524309 JYR524292:JYR524309 KIN524292:KIN524309 KSJ524292:KSJ524309 LCF524292:LCF524309 LMB524292:LMB524309 LVX524292:LVX524309 MFT524292:MFT524309 MPP524292:MPP524309 MZL524292:MZL524309 NJH524292:NJH524309 NTD524292:NTD524309 OCZ524292:OCZ524309 OMV524292:OMV524309 OWR524292:OWR524309 PGN524292:PGN524309 PQJ524292:PQJ524309 QAF524292:QAF524309 QKB524292:QKB524309 QTX524292:QTX524309 RDT524292:RDT524309 RNP524292:RNP524309 RXL524292:RXL524309 SHH524292:SHH524309 SRD524292:SRD524309 TAZ524292:TAZ524309 TKV524292:TKV524309 TUR524292:TUR524309 UEN524292:UEN524309 UOJ524292:UOJ524309 UYF524292:UYF524309 VIB524292:VIB524309 VRX524292:VRX524309 WBT524292:WBT524309 WLP524292:WLP524309 WVL524292:WVL524309 B589828:B589845 IZ589828:IZ589845 SV589828:SV589845 ACR589828:ACR589845 AMN589828:AMN589845 AWJ589828:AWJ589845 BGF589828:BGF589845 BQB589828:BQB589845 BZX589828:BZX589845 CJT589828:CJT589845 CTP589828:CTP589845 DDL589828:DDL589845 DNH589828:DNH589845 DXD589828:DXD589845 EGZ589828:EGZ589845 EQV589828:EQV589845 FAR589828:FAR589845 FKN589828:FKN589845 FUJ589828:FUJ589845 GEF589828:GEF589845 GOB589828:GOB589845 GXX589828:GXX589845 HHT589828:HHT589845 HRP589828:HRP589845 IBL589828:IBL589845 ILH589828:ILH589845 IVD589828:IVD589845 JEZ589828:JEZ589845 JOV589828:JOV589845 JYR589828:JYR589845 KIN589828:KIN589845 KSJ589828:KSJ589845 LCF589828:LCF589845 LMB589828:LMB589845 LVX589828:LVX589845 MFT589828:MFT589845 MPP589828:MPP589845 MZL589828:MZL589845 NJH589828:NJH589845 NTD589828:NTD589845 OCZ589828:OCZ589845 OMV589828:OMV589845 OWR589828:OWR589845 PGN589828:PGN589845 PQJ589828:PQJ589845 QAF589828:QAF589845 QKB589828:QKB589845 QTX589828:QTX589845 RDT589828:RDT589845 RNP589828:RNP589845 RXL589828:RXL589845 SHH589828:SHH589845 SRD589828:SRD589845 TAZ589828:TAZ589845 TKV589828:TKV589845 TUR589828:TUR589845 UEN589828:UEN589845 UOJ589828:UOJ589845 UYF589828:UYF589845 VIB589828:VIB589845 VRX589828:VRX589845 WBT589828:WBT589845 WLP589828:WLP589845 WVL589828:WVL589845 B655364:B655381 IZ655364:IZ655381 SV655364:SV655381 ACR655364:ACR655381 AMN655364:AMN655381 AWJ655364:AWJ655381 BGF655364:BGF655381 BQB655364:BQB655381 BZX655364:BZX655381 CJT655364:CJT655381 CTP655364:CTP655381 DDL655364:DDL655381 DNH655364:DNH655381 DXD655364:DXD655381 EGZ655364:EGZ655381 EQV655364:EQV655381 FAR655364:FAR655381 FKN655364:FKN655381 FUJ655364:FUJ655381 GEF655364:GEF655381 GOB655364:GOB655381 GXX655364:GXX655381 HHT655364:HHT655381 HRP655364:HRP655381 IBL655364:IBL655381 ILH655364:ILH655381 IVD655364:IVD655381 JEZ655364:JEZ655381 JOV655364:JOV655381 JYR655364:JYR655381 KIN655364:KIN655381 KSJ655364:KSJ655381 LCF655364:LCF655381 LMB655364:LMB655381 LVX655364:LVX655381 MFT655364:MFT655381 MPP655364:MPP655381 MZL655364:MZL655381 NJH655364:NJH655381 NTD655364:NTD655381 OCZ655364:OCZ655381 OMV655364:OMV655381 OWR655364:OWR655381 PGN655364:PGN655381 PQJ655364:PQJ655381 QAF655364:QAF655381 QKB655364:QKB655381 QTX655364:QTX655381 RDT655364:RDT655381 RNP655364:RNP655381 RXL655364:RXL655381 SHH655364:SHH655381 SRD655364:SRD655381 TAZ655364:TAZ655381 TKV655364:TKV655381 TUR655364:TUR655381 UEN655364:UEN655381 UOJ655364:UOJ655381 UYF655364:UYF655381 VIB655364:VIB655381 VRX655364:VRX655381 WBT655364:WBT655381 WLP655364:WLP655381 WVL655364:WVL655381 B720900:B720917 IZ720900:IZ720917 SV720900:SV720917 ACR720900:ACR720917 AMN720900:AMN720917 AWJ720900:AWJ720917 BGF720900:BGF720917 BQB720900:BQB720917 BZX720900:BZX720917 CJT720900:CJT720917 CTP720900:CTP720917 DDL720900:DDL720917 DNH720900:DNH720917 DXD720900:DXD720917 EGZ720900:EGZ720917 EQV720900:EQV720917 FAR720900:FAR720917 FKN720900:FKN720917 FUJ720900:FUJ720917 GEF720900:GEF720917 GOB720900:GOB720917 GXX720900:GXX720917 HHT720900:HHT720917 HRP720900:HRP720917 IBL720900:IBL720917 ILH720900:ILH720917 IVD720900:IVD720917 JEZ720900:JEZ720917 JOV720900:JOV720917 JYR720900:JYR720917 KIN720900:KIN720917 KSJ720900:KSJ720917 LCF720900:LCF720917 LMB720900:LMB720917 LVX720900:LVX720917 MFT720900:MFT720917 MPP720900:MPP720917 MZL720900:MZL720917 NJH720900:NJH720917 NTD720900:NTD720917 OCZ720900:OCZ720917 OMV720900:OMV720917 OWR720900:OWR720917 PGN720900:PGN720917 PQJ720900:PQJ720917 QAF720900:QAF720917 QKB720900:QKB720917 QTX720900:QTX720917 RDT720900:RDT720917 RNP720900:RNP720917 RXL720900:RXL720917 SHH720900:SHH720917 SRD720900:SRD720917 TAZ720900:TAZ720917 TKV720900:TKV720917 TUR720900:TUR720917 UEN720900:UEN720917 UOJ720900:UOJ720917 UYF720900:UYF720917 VIB720900:VIB720917 VRX720900:VRX720917 WBT720900:WBT720917 WLP720900:WLP720917 WVL720900:WVL720917 B786436:B786453 IZ786436:IZ786453 SV786436:SV786453 ACR786436:ACR786453 AMN786436:AMN786453 AWJ786436:AWJ786453 BGF786436:BGF786453 BQB786436:BQB786453 BZX786436:BZX786453 CJT786436:CJT786453 CTP786436:CTP786453 DDL786436:DDL786453 DNH786436:DNH786453 DXD786436:DXD786453 EGZ786436:EGZ786453 EQV786436:EQV786453 FAR786436:FAR786453 FKN786436:FKN786453 FUJ786436:FUJ786453 GEF786436:GEF786453 GOB786436:GOB786453 GXX786436:GXX786453 HHT786436:HHT786453 HRP786436:HRP786453 IBL786436:IBL786453 ILH786436:ILH786453 IVD786436:IVD786453 JEZ786436:JEZ786453 JOV786436:JOV786453 JYR786436:JYR786453 KIN786436:KIN786453 KSJ786436:KSJ786453 LCF786436:LCF786453 LMB786436:LMB786453 LVX786436:LVX786453 MFT786436:MFT786453 MPP786436:MPP786453 MZL786436:MZL786453 NJH786436:NJH786453 NTD786436:NTD786453 OCZ786436:OCZ786453 OMV786436:OMV786453 OWR786436:OWR786453 PGN786436:PGN786453 PQJ786436:PQJ786453 QAF786436:QAF786453 QKB786436:QKB786453 QTX786436:QTX786453 RDT786436:RDT786453 RNP786436:RNP786453 RXL786436:RXL786453 SHH786436:SHH786453 SRD786436:SRD786453 TAZ786436:TAZ786453 TKV786436:TKV786453 TUR786436:TUR786453 UEN786436:UEN786453 UOJ786436:UOJ786453 UYF786436:UYF786453 VIB786436:VIB786453 VRX786436:VRX786453 WBT786436:WBT786453 WLP786436:WLP786453 WVL786436:WVL786453 B851972:B851989 IZ851972:IZ851989 SV851972:SV851989 ACR851972:ACR851989 AMN851972:AMN851989 AWJ851972:AWJ851989 BGF851972:BGF851989 BQB851972:BQB851989 BZX851972:BZX851989 CJT851972:CJT851989 CTP851972:CTP851989 DDL851972:DDL851989 DNH851972:DNH851989 DXD851972:DXD851989 EGZ851972:EGZ851989 EQV851972:EQV851989 FAR851972:FAR851989 FKN851972:FKN851989 FUJ851972:FUJ851989 GEF851972:GEF851989 GOB851972:GOB851989 GXX851972:GXX851989 HHT851972:HHT851989 HRP851972:HRP851989 IBL851972:IBL851989 ILH851972:ILH851989 IVD851972:IVD851989 JEZ851972:JEZ851989 JOV851972:JOV851989 JYR851972:JYR851989 KIN851972:KIN851989 KSJ851972:KSJ851989 LCF851972:LCF851989 LMB851972:LMB851989 LVX851972:LVX851989 MFT851972:MFT851989 MPP851972:MPP851989 MZL851972:MZL851989 NJH851972:NJH851989 NTD851972:NTD851989 OCZ851972:OCZ851989 OMV851972:OMV851989 OWR851972:OWR851989 PGN851972:PGN851989 PQJ851972:PQJ851989 QAF851972:QAF851989 QKB851972:QKB851989 QTX851972:QTX851989 RDT851972:RDT851989 RNP851972:RNP851989 RXL851972:RXL851989 SHH851972:SHH851989 SRD851972:SRD851989 TAZ851972:TAZ851989 TKV851972:TKV851989 TUR851972:TUR851989 UEN851972:UEN851989 UOJ851972:UOJ851989 UYF851972:UYF851989 VIB851972:VIB851989 VRX851972:VRX851989 WBT851972:WBT851989 WLP851972:WLP851989 WVL851972:WVL851989 B917508:B917525 IZ917508:IZ917525 SV917508:SV917525 ACR917508:ACR917525 AMN917508:AMN917525 AWJ917508:AWJ917525 BGF917508:BGF917525 BQB917508:BQB917525 BZX917508:BZX917525 CJT917508:CJT917525 CTP917508:CTP917525 DDL917508:DDL917525 DNH917508:DNH917525 DXD917508:DXD917525 EGZ917508:EGZ917525 EQV917508:EQV917525 FAR917508:FAR917525 FKN917508:FKN917525 FUJ917508:FUJ917525 GEF917508:GEF917525 GOB917508:GOB917525 GXX917508:GXX917525 HHT917508:HHT917525 HRP917508:HRP917525 IBL917508:IBL917525 ILH917508:ILH917525 IVD917508:IVD917525 JEZ917508:JEZ917525 JOV917508:JOV917525 JYR917508:JYR917525 KIN917508:KIN917525 KSJ917508:KSJ917525 LCF917508:LCF917525 LMB917508:LMB917525 LVX917508:LVX917525 MFT917508:MFT917525 MPP917508:MPP917525 MZL917508:MZL917525 NJH917508:NJH917525 NTD917508:NTD917525 OCZ917508:OCZ917525 OMV917508:OMV917525 OWR917508:OWR917525 PGN917508:PGN917525 PQJ917508:PQJ917525 QAF917508:QAF917525 QKB917508:QKB917525 QTX917508:QTX917525 RDT917508:RDT917525 RNP917508:RNP917525 RXL917508:RXL917525 SHH917508:SHH917525 SRD917508:SRD917525 TAZ917508:TAZ917525 TKV917508:TKV917525 TUR917508:TUR917525 UEN917508:UEN917525 UOJ917508:UOJ917525 UYF917508:UYF917525 VIB917508:VIB917525 VRX917508:VRX917525 WBT917508:WBT917525 WLP917508:WLP917525 WVL917508:WVL917525 B983044:B983061 IZ983044:IZ983061 SV983044:SV983061 ACR983044:ACR983061 AMN983044:AMN983061 AWJ983044:AWJ983061 BGF983044:BGF983061 BQB983044:BQB983061 BZX983044:BZX983061 CJT983044:CJT983061 CTP983044:CTP983061 DDL983044:DDL983061 DNH983044:DNH983061 DXD983044:DXD983061 EGZ983044:EGZ983061 EQV983044:EQV983061 FAR983044:FAR983061 FKN983044:FKN983061 FUJ983044:FUJ983061 GEF983044:GEF983061 GOB983044:GOB983061 GXX983044:GXX983061 HHT983044:HHT983061 HRP983044:HRP983061 IBL983044:IBL983061 ILH983044:ILH983061 IVD983044:IVD983061 JEZ983044:JEZ983061 JOV983044:JOV983061 JYR983044:JYR983061 KIN983044:KIN983061 KSJ983044:KSJ983061 LCF983044:LCF983061 LMB983044:LMB983061 LVX983044:LVX983061 MFT983044:MFT983061 MPP983044:MPP983061 MZL983044:MZL983061 NJH983044:NJH983061 NTD983044:NTD983061 OCZ983044:OCZ983061 OMV983044:OMV983061 OWR983044:OWR983061 PGN983044:PGN983061 PQJ983044:PQJ983061 QAF983044:QAF983061 QKB983044:QKB983061 QTX983044:QTX983061 RDT983044:RDT983061 RNP983044:RNP983061 RXL983044:RXL983061 SHH983044:SHH983061 SRD983044:SRD983061 TAZ983044:TAZ983061 TKV983044:TKV983061 TUR983044:TUR983061 UEN983044:UEN983061 UOJ983044:UOJ983061 UYF983044:UYF983061 VIB983044:VIB983061 VRX983044:VRX983061 WBT983044:WBT983061 WLP983044:WLP983061 WVL983044:WVL983061 WVL7:WVL21 IZ7:IZ21 SV7:SV21 ACR7:ACR21 AMN7:AMN21 AWJ7:AWJ21 BGF7:BGF21 BQB7:BQB21 BZX7:BZX21 CJT7:CJT21 CTP7:CTP21 DDL7:DDL21 DNH7:DNH21 DXD7:DXD21 EGZ7:EGZ21 EQV7:EQV21 FAR7:FAR21 FKN7:FKN21 FUJ7:FUJ21 GEF7:GEF21 GOB7:GOB21 GXX7:GXX21 HHT7:HHT21 HRP7:HRP21 IBL7:IBL21 ILH7:ILH21 IVD7:IVD21 JEZ7:JEZ21 JOV7:JOV21 JYR7:JYR21 KIN7:KIN21 KSJ7:KSJ21 LCF7:LCF21 LMB7:LMB21 LVX7:LVX21 MFT7:MFT21 MPP7:MPP21 MZL7:MZL21 NJH7:NJH21 NTD7:NTD21 OCZ7:OCZ21 OMV7:OMV21 OWR7:OWR21 PGN7:PGN21 PQJ7:PQJ21 QAF7:QAF21 QKB7:QKB21 QTX7:QTX21 RDT7:RDT21 RNP7:RNP21 RXL7:RXL21 SHH7:SHH21 SRD7:SRD21 TAZ7:TAZ21 TKV7:TKV21 TUR7:TUR21 UEN7:UEN21 UOJ7:UOJ21 UYF7:UYF21 VIB7:VIB21 VRX7:VRX21 WBT7:WBT21 WLP7:WLP21 B7:B21"/>
  </dataValidations>
  <printOptions horizontalCentered="1"/>
  <pageMargins left="0.25" right="0.25" top="0.75" bottom="0.75" header="0.3" footer="0.3"/>
  <pageSetup scale="90" orientation="landscape" r:id="rId1"/>
  <headerFooter>
    <oddHeader>&amp;C&amp;"Times New Roman,Bold"Rate Study for Behavioral Health and Targeted Case Management Services
Provider Survey&amp;R&amp;"Times New Roman"Page &amp;P of &amp;N</oddHeader>
    <oddFooter>&amp;L&amp;"Times New Roman"&amp;10Questions? Contact Stephen Pawlowski with Burns &amp;&amp; Associates, Inc. at (602) 241-8519 or spawlowski@burnshealthpolicy.com&amp;R&amp;"Times New Roman"&amp;10 printed 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7">
    <tabColor rgb="FF7030A0"/>
  </sheetPr>
  <dimension ref="A1:F25"/>
  <sheetViews>
    <sheetView showGridLines="0" zoomScale="90" zoomScaleNormal="90" zoomScaleSheetLayoutView="90" workbookViewId="0">
      <selection activeCell="D8" sqref="D8"/>
    </sheetView>
  </sheetViews>
  <sheetFormatPr defaultRowHeight="15" x14ac:dyDescent="0.2"/>
  <cols>
    <col min="1" max="1" width="5.7109375" style="259" customWidth="1"/>
    <col min="2" max="2" width="99.28515625" style="260" customWidth="1"/>
    <col min="3" max="5" width="11.7109375" style="259" customWidth="1"/>
    <col min="6" max="6" width="11.7109375" style="260" customWidth="1"/>
    <col min="7" max="16384" width="9.140625" style="260"/>
  </cols>
  <sheetData>
    <row r="1" spans="1:6" s="256" customFormat="1" x14ac:dyDescent="0.2">
      <c r="A1" s="509" t="str">
        <f>IF(ISBLANK('Contact Info &amp; Revenues'!B3),"",'Contact Info &amp; Revenues'!B3)</f>
        <v/>
      </c>
      <c r="B1" s="509"/>
      <c r="C1" s="509"/>
      <c r="D1" s="509"/>
      <c r="E1" s="509"/>
      <c r="F1" s="509"/>
    </row>
    <row r="2" spans="1:6" s="256" customFormat="1" x14ac:dyDescent="0.2">
      <c r="A2" s="257"/>
      <c r="B2" s="258"/>
      <c r="C2" s="258"/>
      <c r="D2" s="258"/>
      <c r="E2" s="258"/>
    </row>
    <row r="3" spans="1:6" s="256" customFormat="1" ht="14.25" x14ac:dyDescent="0.2">
      <c r="A3" s="576" t="s">
        <v>357</v>
      </c>
      <c r="B3" s="576"/>
      <c r="C3" s="576"/>
      <c r="D3" s="576"/>
      <c r="E3" s="576"/>
      <c r="F3" s="576"/>
    </row>
    <row r="4" spans="1:6" ht="15.75" thickBot="1" x14ac:dyDescent="0.25"/>
    <row r="5" spans="1:6" s="267" customFormat="1" ht="29.25" customHeight="1" x14ac:dyDescent="0.2">
      <c r="A5" s="585" t="s">
        <v>102</v>
      </c>
      <c r="B5" s="587" t="s">
        <v>201</v>
      </c>
      <c r="C5" s="589" t="s">
        <v>202</v>
      </c>
      <c r="D5" s="591" t="s">
        <v>358</v>
      </c>
      <c r="E5" s="591"/>
      <c r="F5" s="592" t="s">
        <v>359</v>
      </c>
    </row>
    <row r="6" spans="1:6" s="267" customFormat="1" ht="29.25" thickBot="1" x14ac:dyDescent="0.25">
      <c r="A6" s="586"/>
      <c r="B6" s="588"/>
      <c r="C6" s="590"/>
      <c r="D6" s="396" t="s">
        <v>360</v>
      </c>
      <c r="E6" s="396" t="s">
        <v>361</v>
      </c>
      <c r="F6" s="593"/>
    </row>
    <row r="7" spans="1:6" s="267" customFormat="1" x14ac:dyDescent="0.2">
      <c r="A7" s="268"/>
      <c r="B7" s="269" t="s">
        <v>302</v>
      </c>
      <c r="C7" s="270"/>
      <c r="D7" s="270"/>
      <c r="E7" s="270"/>
      <c r="F7" s="337"/>
    </row>
    <row r="8" spans="1:6" s="267" customFormat="1" x14ac:dyDescent="0.2">
      <c r="A8" s="274">
        <v>1</v>
      </c>
      <c r="B8" s="275" t="s">
        <v>362</v>
      </c>
      <c r="C8" s="279">
        <v>80</v>
      </c>
      <c r="D8" s="142"/>
      <c r="E8" s="397"/>
      <c r="F8" s="223"/>
    </row>
    <row r="9" spans="1:6" s="267" customFormat="1" x14ac:dyDescent="0.2">
      <c r="A9" s="282"/>
      <c r="B9" s="322" t="s">
        <v>363</v>
      </c>
      <c r="C9" s="284"/>
      <c r="D9" s="284"/>
      <c r="E9" s="284"/>
      <c r="F9" s="323"/>
    </row>
    <row r="10" spans="1:6" s="267" customFormat="1" x14ac:dyDescent="0.2">
      <c r="A10" s="274">
        <f>A8+1</f>
        <v>2</v>
      </c>
      <c r="B10" s="275" t="s">
        <v>364</v>
      </c>
      <c r="C10" s="309">
        <v>0.1</v>
      </c>
      <c r="D10" s="398"/>
      <c r="E10" s="399"/>
      <c r="F10" s="461"/>
    </row>
    <row r="11" spans="1:6" s="169" customFormat="1" x14ac:dyDescent="0.2">
      <c r="A11" s="282"/>
      <c r="B11" s="283" t="s">
        <v>299</v>
      </c>
      <c r="C11" s="284"/>
      <c r="D11" s="285"/>
      <c r="E11" s="285"/>
      <c r="F11" s="286"/>
    </row>
    <row r="12" spans="1:6" s="169" customFormat="1" x14ac:dyDescent="0.2">
      <c r="A12" s="274">
        <f>A10+1</f>
        <v>3</v>
      </c>
      <c r="B12" s="288" t="s">
        <v>251</v>
      </c>
      <c r="C12" s="289">
        <v>40</v>
      </c>
      <c r="D12" s="350"/>
      <c r="E12" s="400"/>
      <c r="F12" s="291"/>
    </row>
    <row r="13" spans="1:6" s="169" customFormat="1" x14ac:dyDescent="0.2">
      <c r="A13" s="274">
        <f t="shared" ref="A13:A24" si="0">+A12+1</f>
        <v>4</v>
      </c>
      <c r="B13" s="292" t="s">
        <v>365</v>
      </c>
      <c r="C13" s="293">
        <v>35</v>
      </c>
      <c r="D13" s="290"/>
      <c r="E13" s="310"/>
      <c r="F13" s="291"/>
    </row>
    <row r="14" spans="1:6" s="169" customFormat="1" x14ac:dyDescent="0.2">
      <c r="A14" s="274">
        <f t="shared" si="0"/>
        <v>5</v>
      </c>
      <c r="B14" s="292" t="s">
        <v>290</v>
      </c>
      <c r="C14" s="293">
        <v>0</v>
      </c>
      <c r="D14" s="290"/>
      <c r="E14" s="310"/>
      <c r="F14" s="291"/>
    </row>
    <row r="15" spans="1:6" s="169" customFormat="1" x14ac:dyDescent="0.2">
      <c r="A15" s="274">
        <f t="shared" si="0"/>
        <v>6</v>
      </c>
      <c r="B15" s="292" t="s">
        <v>366</v>
      </c>
      <c r="C15" s="293">
        <v>0.5</v>
      </c>
      <c r="D15" s="290"/>
      <c r="E15" s="310"/>
      <c r="F15" s="291"/>
    </row>
    <row r="16" spans="1:6" s="169" customFormat="1" x14ac:dyDescent="0.2">
      <c r="A16" s="274">
        <f t="shared" si="0"/>
        <v>7</v>
      </c>
      <c r="B16" s="292" t="s">
        <v>367</v>
      </c>
      <c r="C16" s="293">
        <v>1</v>
      </c>
      <c r="D16" s="290"/>
      <c r="E16" s="310"/>
      <c r="F16" s="291"/>
    </row>
    <row r="17" spans="1:6" s="169" customFormat="1" x14ac:dyDescent="0.2">
      <c r="A17" s="274">
        <f t="shared" si="0"/>
        <v>8</v>
      </c>
      <c r="B17" s="292" t="s">
        <v>254</v>
      </c>
      <c r="C17" s="293">
        <v>1</v>
      </c>
      <c r="D17" s="290"/>
      <c r="E17" s="310"/>
      <c r="F17" s="291"/>
    </row>
    <row r="18" spans="1:6" s="169" customFormat="1" x14ac:dyDescent="0.2">
      <c r="A18" s="274">
        <f t="shared" si="0"/>
        <v>9</v>
      </c>
      <c r="B18" s="292" t="s">
        <v>258</v>
      </c>
      <c r="C18" s="293">
        <v>2</v>
      </c>
      <c r="D18" s="290"/>
      <c r="E18" s="310"/>
      <c r="F18" s="291"/>
    </row>
    <row r="19" spans="1:6" s="169" customFormat="1" x14ac:dyDescent="0.2">
      <c r="A19" s="274">
        <f t="shared" si="0"/>
        <v>10</v>
      </c>
      <c r="B19" s="292" t="s">
        <v>368</v>
      </c>
      <c r="C19" s="293">
        <v>0</v>
      </c>
      <c r="D19" s="290"/>
      <c r="E19" s="310"/>
      <c r="F19" s="291"/>
    </row>
    <row r="20" spans="1:6" s="169" customFormat="1" x14ac:dyDescent="0.2">
      <c r="A20" s="274">
        <f t="shared" si="0"/>
        <v>11</v>
      </c>
      <c r="B20" s="294" t="s">
        <v>260</v>
      </c>
      <c r="C20" s="293">
        <v>0.5</v>
      </c>
      <c r="D20" s="290"/>
      <c r="E20" s="310"/>
      <c r="F20" s="291"/>
    </row>
    <row r="21" spans="1:6" s="169" customFormat="1" x14ac:dyDescent="0.2">
      <c r="A21" s="274">
        <f t="shared" si="0"/>
        <v>12</v>
      </c>
      <c r="B21" s="295" t="s">
        <v>261</v>
      </c>
      <c r="C21" s="293">
        <v>0</v>
      </c>
      <c r="D21" s="290"/>
      <c r="E21" s="310"/>
      <c r="F21" s="291"/>
    </row>
    <row r="22" spans="1:6" s="169" customFormat="1" x14ac:dyDescent="0.2">
      <c r="A22" s="274">
        <f t="shared" si="0"/>
        <v>13</v>
      </c>
      <c r="B22" s="295" t="s">
        <v>261</v>
      </c>
      <c r="C22" s="293">
        <v>0</v>
      </c>
      <c r="D22" s="290"/>
      <c r="E22" s="310"/>
      <c r="F22" s="291"/>
    </row>
    <row r="23" spans="1:6" s="169" customFormat="1" x14ac:dyDescent="0.2">
      <c r="A23" s="274">
        <f t="shared" si="0"/>
        <v>14</v>
      </c>
      <c r="B23" s="295" t="s">
        <v>261</v>
      </c>
      <c r="C23" s="293">
        <v>0</v>
      </c>
      <c r="D23" s="290"/>
      <c r="E23" s="310"/>
      <c r="F23" s="291"/>
    </row>
    <row r="24" spans="1:6" s="169" customFormat="1" x14ac:dyDescent="0.2">
      <c r="A24" s="327">
        <f t="shared" si="0"/>
        <v>15</v>
      </c>
      <c r="B24" s="401" t="str">
        <f>CONCATENATE("Has all time been allocated? (Total hours from Line ",A12," should equal sum of Lines ",A13," - ",A23,")")</f>
        <v>Has all time been allocated? (Total hours from Line 3 should equal sum of Lines 4 - 14)</v>
      </c>
      <c r="C24" s="402" t="str">
        <f>IF(C12=SUM(C13:C23),"Yes","No")</f>
        <v>Yes</v>
      </c>
      <c r="D24" s="403" t="str">
        <f>IF(D12=SUM(D13:D23),"Yes","No")</f>
        <v>Yes</v>
      </c>
      <c r="E24" s="403" t="str">
        <f>IF(E12=SUM(E13:E23),"Yes","No")</f>
        <v>Yes</v>
      </c>
      <c r="F24" s="404" t="str">
        <f>IF(F12=SUM(F13:F23),"Yes","No")</f>
        <v>Yes</v>
      </c>
    </row>
    <row r="25" spans="1:6" ht="15.75" thickBot="1" x14ac:dyDescent="0.25">
      <c r="A25" s="299">
        <f>A24+1</f>
        <v>16</v>
      </c>
      <c r="B25" s="389" t="s">
        <v>294</v>
      </c>
      <c r="C25" s="318">
        <v>0</v>
      </c>
      <c r="D25" s="462"/>
      <c r="E25" s="463"/>
      <c r="F25" s="365"/>
    </row>
  </sheetData>
  <sheetProtection password="C77D" sheet="1" objects="1" scenarios="1" selectLockedCells="1"/>
  <mergeCells count="7">
    <mergeCell ref="A1:F1"/>
    <mergeCell ref="A3:F3"/>
    <mergeCell ref="A5:A6"/>
    <mergeCell ref="B5:B6"/>
    <mergeCell ref="C5:C6"/>
    <mergeCell ref="D5:E5"/>
    <mergeCell ref="F5:F6"/>
  </mergeCells>
  <dataValidations count="1">
    <dataValidation allowBlank="1" showErrorMessage="1" prompt="Enter a job category that is considered to be a Behavioral Health Professional._x000a_" sqref="B65528:B65532 B131064:B131068 B196600:B196604 B262136:B262140 B327672:B327676 B393208:B393212 B458744:B458748 B524280:B524284 B589816:B589820 B655352:B655356 B720888:B720892 B786424:B786428 B851960:B851964 B917496:B917500 B983032:B983036 B65534:B65541 B131070:B131077 B196606:B196613 B262142:B262149 B327678:B327685 B393214:B393221 B458750:B458757 B524286:B524293 B589822:B589829 B655358:B655365 B720894:B720901 B786430:B786437 B851966:B851973 B917502:B917509 B983038:B983045 B65543:B65560 B131079:B131096 B196615:B196632 B262151:B262168 B327687:B327704 B393223:B393240 B458759:B458776 B524295:B524312 B589831:B589848 B655367:B655384 B720903:B720920 B786439:B786456 B851975:B851992 B917511:B917528 B983047:B983064 B8 B10:B25"/>
  </dataValidations>
  <printOptions horizontalCentered="1"/>
  <pageMargins left="0.25" right="0.25" top="0.75" bottom="0.75" header="0.3" footer="0.3"/>
  <pageSetup scale="90" orientation="landscape" r:id="rId1"/>
  <headerFooter>
    <oddHeader>&amp;C&amp;"Times New Roman,Bold"Rate Study for Behavioral Health and Targeted Case Management Services
Provider Survey&amp;R&amp;"Times New Roman"Page &amp;P of &amp;N</oddHeader>
    <oddFooter>&amp;L&amp;"Times New Roman"&amp;10Questions? Contact Stephen Pawlowski with Burns &amp;&amp; Associates, Inc. at (602) 241-8519 or spawlowski@burnshealthpolicy.com&amp;R&amp;"Times New Roman"&amp;10 printed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C6"/>
  <sheetViews>
    <sheetView workbookViewId="0">
      <selection activeCell="O4" sqref="O4"/>
    </sheetView>
  </sheetViews>
  <sheetFormatPr defaultRowHeight="12.75" x14ac:dyDescent="0.2"/>
  <cols>
    <col min="1" max="3" width="9.140625" style="1"/>
    <col min="4" max="4" width="42.85546875" style="1" bestFit="1" customWidth="1"/>
    <col min="5" max="5" width="14.85546875" style="1" bestFit="1" customWidth="1"/>
    <col min="6" max="259" width="9.140625" style="1"/>
    <col min="260" max="260" width="42.85546875" style="1" bestFit="1" customWidth="1"/>
    <col min="261" max="261" width="14.85546875" style="1" bestFit="1" customWidth="1"/>
    <col min="262" max="515" width="9.140625" style="1"/>
    <col min="516" max="516" width="42.85546875" style="1" bestFit="1" customWidth="1"/>
    <col min="517" max="517" width="14.85546875" style="1" bestFit="1" customWidth="1"/>
    <col min="518" max="771" width="9.140625" style="1"/>
    <col min="772" max="772" width="42.85546875" style="1" bestFit="1" customWidth="1"/>
    <col min="773" max="773" width="14.85546875" style="1" bestFit="1" customWidth="1"/>
    <col min="774" max="1027" width="9.140625" style="1"/>
    <col min="1028" max="1028" width="42.85546875" style="1" bestFit="1" customWidth="1"/>
    <col min="1029" max="1029" width="14.85546875" style="1" bestFit="1" customWidth="1"/>
    <col min="1030" max="1283" width="9.140625" style="1"/>
    <col min="1284" max="1284" width="42.85546875" style="1" bestFit="1" customWidth="1"/>
    <col min="1285" max="1285" width="14.85546875" style="1" bestFit="1" customWidth="1"/>
    <col min="1286" max="1539" width="9.140625" style="1"/>
    <col min="1540" max="1540" width="42.85546875" style="1" bestFit="1" customWidth="1"/>
    <col min="1541" max="1541" width="14.85546875" style="1" bestFit="1" customWidth="1"/>
    <col min="1542" max="1795" width="9.140625" style="1"/>
    <col min="1796" max="1796" width="42.85546875" style="1" bestFit="1" customWidth="1"/>
    <col min="1797" max="1797" width="14.85546875" style="1" bestFit="1" customWidth="1"/>
    <col min="1798" max="2051" width="9.140625" style="1"/>
    <col min="2052" max="2052" width="42.85546875" style="1" bestFit="1" customWidth="1"/>
    <col min="2053" max="2053" width="14.85546875" style="1" bestFit="1" customWidth="1"/>
    <col min="2054" max="2307" width="9.140625" style="1"/>
    <col min="2308" max="2308" width="42.85546875" style="1" bestFit="1" customWidth="1"/>
    <col min="2309" max="2309" width="14.85546875" style="1" bestFit="1" customWidth="1"/>
    <col min="2310" max="2563" width="9.140625" style="1"/>
    <col min="2564" max="2564" width="42.85546875" style="1" bestFit="1" customWidth="1"/>
    <col min="2565" max="2565" width="14.85546875" style="1" bestFit="1" customWidth="1"/>
    <col min="2566" max="2819" width="9.140625" style="1"/>
    <col min="2820" max="2820" width="42.85546875" style="1" bestFit="1" customWidth="1"/>
    <col min="2821" max="2821" width="14.85546875" style="1" bestFit="1" customWidth="1"/>
    <col min="2822" max="3075" width="9.140625" style="1"/>
    <col min="3076" max="3076" width="42.85546875" style="1" bestFit="1" customWidth="1"/>
    <col min="3077" max="3077" width="14.85546875" style="1" bestFit="1" customWidth="1"/>
    <col min="3078" max="3331" width="9.140625" style="1"/>
    <col min="3332" max="3332" width="42.85546875" style="1" bestFit="1" customWidth="1"/>
    <col min="3333" max="3333" width="14.85546875" style="1" bestFit="1" customWidth="1"/>
    <col min="3334" max="3587" width="9.140625" style="1"/>
    <col min="3588" max="3588" width="42.85546875" style="1" bestFit="1" customWidth="1"/>
    <col min="3589" max="3589" width="14.85546875" style="1" bestFit="1" customWidth="1"/>
    <col min="3590" max="3843" width="9.140625" style="1"/>
    <col min="3844" max="3844" width="42.85546875" style="1" bestFit="1" customWidth="1"/>
    <col min="3845" max="3845" width="14.85546875" style="1" bestFit="1" customWidth="1"/>
    <col min="3846" max="4099" width="9.140625" style="1"/>
    <col min="4100" max="4100" width="42.85546875" style="1" bestFit="1" customWidth="1"/>
    <col min="4101" max="4101" width="14.85546875" style="1" bestFit="1" customWidth="1"/>
    <col min="4102" max="4355" width="9.140625" style="1"/>
    <col min="4356" max="4356" width="42.85546875" style="1" bestFit="1" customWidth="1"/>
    <col min="4357" max="4357" width="14.85546875" style="1" bestFit="1" customWidth="1"/>
    <col min="4358" max="4611" width="9.140625" style="1"/>
    <col min="4612" max="4612" width="42.85546875" style="1" bestFit="1" customWidth="1"/>
    <col min="4613" max="4613" width="14.85546875" style="1" bestFit="1" customWidth="1"/>
    <col min="4614" max="4867" width="9.140625" style="1"/>
    <col min="4868" max="4868" width="42.85546875" style="1" bestFit="1" customWidth="1"/>
    <col min="4869" max="4869" width="14.85546875" style="1" bestFit="1" customWidth="1"/>
    <col min="4870" max="5123" width="9.140625" style="1"/>
    <col min="5124" max="5124" width="42.85546875" style="1" bestFit="1" customWidth="1"/>
    <col min="5125" max="5125" width="14.85546875" style="1" bestFit="1" customWidth="1"/>
    <col min="5126" max="5379" width="9.140625" style="1"/>
    <col min="5380" max="5380" width="42.85546875" style="1" bestFit="1" customWidth="1"/>
    <col min="5381" max="5381" width="14.85546875" style="1" bestFit="1" customWidth="1"/>
    <col min="5382" max="5635" width="9.140625" style="1"/>
    <col min="5636" max="5636" width="42.85546875" style="1" bestFit="1" customWidth="1"/>
    <col min="5637" max="5637" width="14.85546875" style="1" bestFit="1" customWidth="1"/>
    <col min="5638" max="5891" width="9.140625" style="1"/>
    <col min="5892" max="5892" width="42.85546875" style="1" bestFit="1" customWidth="1"/>
    <col min="5893" max="5893" width="14.85546875" style="1" bestFit="1" customWidth="1"/>
    <col min="5894" max="6147" width="9.140625" style="1"/>
    <col min="6148" max="6148" width="42.85546875" style="1" bestFit="1" customWidth="1"/>
    <col min="6149" max="6149" width="14.85546875" style="1" bestFit="1" customWidth="1"/>
    <col min="6150" max="6403" width="9.140625" style="1"/>
    <col min="6404" max="6404" width="42.85546875" style="1" bestFit="1" customWidth="1"/>
    <col min="6405" max="6405" width="14.85546875" style="1" bestFit="1" customWidth="1"/>
    <col min="6406" max="6659" width="9.140625" style="1"/>
    <col min="6660" max="6660" width="42.85546875" style="1" bestFit="1" customWidth="1"/>
    <col min="6661" max="6661" width="14.85546875" style="1" bestFit="1" customWidth="1"/>
    <col min="6662" max="6915" width="9.140625" style="1"/>
    <col min="6916" max="6916" width="42.85546875" style="1" bestFit="1" customWidth="1"/>
    <col min="6917" max="6917" width="14.85546875" style="1" bestFit="1" customWidth="1"/>
    <col min="6918" max="7171" width="9.140625" style="1"/>
    <col min="7172" max="7172" width="42.85546875" style="1" bestFit="1" customWidth="1"/>
    <col min="7173" max="7173" width="14.85546875" style="1" bestFit="1" customWidth="1"/>
    <col min="7174" max="7427" width="9.140625" style="1"/>
    <col min="7428" max="7428" width="42.85546875" style="1" bestFit="1" customWidth="1"/>
    <col min="7429" max="7429" width="14.85546875" style="1" bestFit="1" customWidth="1"/>
    <col min="7430" max="7683" width="9.140625" style="1"/>
    <col min="7684" max="7684" width="42.85546875" style="1" bestFit="1" customWidth="1"/>
    <col min="7685" max="7685" width="14.85546875" style="1" bestFit="1" customWidth="1"/>
    <col min="7686" max="7939" width="9.140625" style="1"/>
    <col min="7940" max="7940" width="42.85546875" style="1" bestFit="1" customWidth="1"/>
    <col min="7941" max="7941" width="14.85546875" style="1" bestFit="1" customWidth="1"/>
    <col min="7942" max="8195" width="9.140625" style="1"/>
    <col min="8196" max="8196" width="42.85546875" style="1" bestFit="1" customWidth="1"/>
    <col min="8197" max="8197" width="14.85546875" style="1" bestFit="1" customWidth="1"/>
    <col min="8198" max="8451" width="9.140625" style="1"/>
    <col min="8452" max="8452" width="42.85546875" style="1" bestFit="1" customWidth="1"/>
    <col min="8453" max="8453" width="14.85546875" style="1" bestFit="1" customWidth="1"/>
    <col min="8454" max="8707" width="9.140625" style="1"/>
    <col min="8708" max="8708" width="42.85546875" style="1" bestFit="1" customWidth="1"/>
    <col min="8709" max="8709" width="14.85546875" style="1" bestFit="1" customWidth="1"/>
    <col min="8710" max="8963" width="9.140625" style="1"/>
    <col min="8964" max="8964" width="42.85546875" style="1" bestFit="1" customWidth="1"/>
    <col min="8965" max="8965" width="14.85546875" style="1" bestFit="1" customWidth="1"/>
    <col min="8966" max="9219" width="9.140625" style="1"/>
    <col min="9220" max="9220" width="42.85546875" style="1" bestFit="1" customWidth="1"/>
    <col min="9221" max="9221" width="14.85546875" style="1" bestFit="1" customWidth="1"/>
    <col min="9222" max="9475" width="9.140625" style="1"/>
    <col min="9476" max="9476" width="42.85546875" style="1" bestFit="1" customWidth="1"/>
    <col min="9477" max="9477" width="14.85546875" style="1" bestFit="1" customWidth="1"/>
    <col min="9478" max="9731" width="9.140625" style="1"/>
    <col min="9732" max="9732" width="42.85546875" style="1" bestFit="1" customWidth="1"/>
    <col min="9733" max="9733" width="14.85546875" style="1" bestFit="1" customWidth="1"/>
    <col min="9734" max="9987" width="9.140625" style="1"/>
    <col min="9988" max="9988" width="42.85546875" style="1" bestFit="1" customWidth="1"/>
    <col min="9989" max="9989" width="14.85546875" style="1" bestFit="1" customWidth="1"/>
    <col min="9990" max="10243" width="9.140625" style="1"/>
    <col min="10244" max="10244" width="42.85546875" style="1" bestFit="1" customWidth="1"/>
    <col min="10245" max="10245" width="14.85546875" style="1" bestFit="1" customWidth="1"/>
    <col min="10246" max="10499" width="9.140625" style="1"/>
    <col min="10500" max="10500" width="42.85546875" style="1" bestFit="1" customWidth="1"/>
    <col min="10501" max="10501" width="14.85546875" style="1" bestFit="1" customWidth="1"/>
    <col min="10502" max="10755" width="9.140625" style="1"/>
    <col min="10756" max="10756" width="42.85546875" style="1" bestFit="1" customWidth="1"/>
    <col min="10757" max="10757" width="14.85546875" style="1" bestFit="1" customWidth="1"/>
    <col min="10758" max="11011" width="9.140625" style="1"/>
    <col min="11012" max="11012" width="42.85546875" style="1" bestFit="1" customWidth="1"/>
    <col min="11013" max="11013" width="14.85546875" style="1" bestFit="1" customWidth="1"/>
    <col min="11014" max="11267" width="9.140625" style="1"/>
    <col min="11268" max="11268" width="42.85546875" style="1" bestFit="1" customWidth="1"/>
    <col min="11269" max="11269" width="14.85546875" style="1" bestFit="1" customWidth="1"/>
    <col min="11270" max="11523" width="9.140625" style="1"/>
    <col min="11524" max="11524" width="42.85546875" style="1" bestFit="1" customWidth="1"/>
    <col min="11525" max="11525" width="14.85546875" style="1" bestFit="1" customWidth="1"/>
    <col min="11526" max="11779" width="9.140625" style="1"/>
    <col min="11780" max="11780" width="42.85546875" style="1" bestFit="1" customWidth="1"/>
    <col min="11781" max="11781" width="14.85546875" style="1" bestFit="1" customWidth="1"/>
    <col min="11782" max="12035" width="9.140625" style="1"/>
    <col min="12036" max="12036" width="42.85546875" style="1" bestFit="1" customWidth="1"/>
    <col min="12037" max="12037" width="14.85546875" style="1" bestFit="1" customWidth="1"/>
    <col min="12038" max="12291" width="9.140625" style="1"/>
    <col min="12292" max="12292" width="42.85546875" style="1" bestFit="1" customWidth="1"/>
    <col min="12293" max="12293" width="14.85546875" style="1" bestFit="1" customWidth="1"/>
    <col min="12294" max="12547" width="9.140625" style="1"/>
    <col min="12548" max="12548" width="42.85546875" style="1" bestFit="1" customWidth="1"/>
    <col min="12549" max="12549" width="14.85546875" style="1" bestFit="1" customWidth="1"/>
    <col min="12550" max="12803" width="9.140625" style="1"/>
    <col min="12804" max="12804" width="42.85546875" style="1" bestFit="1" customWidth="1"/>
    <col min="12805" max="12805" width="14.85546875" style="1" bestFit="1" customWidth="1"/>
    <col min="12806" max="13059" width="9.140625" style="1"/>
    <col min="13060" max="13060" width="42.85546875" style="1" bestFit="1" customWidth="1"/>
    <col min="13061" max="13061" width="14.85546875" style="1" bestFit="1" customWidth="1"/>
    <col min="13062" max="13315" width="9.140625" style="1"/>
    <col min="13316" max="13316" width="42.85546875" style="1" bestFit="1" customWidth="1"/>
    <col min="13317" max="13317" width="14.85546875" style="1" bestFit="1" customWidth="1"/>
    <col min="13318" max="13571" width="9.140625" style="1"/>
    <col min="13572" max="13572" width="42.85546875" style="1" bestFit="1" customWidth="1"/>
    <col min="13573" max="13573" width="14.85546875" style="1" bestFit="1" customWidth="1"/>
    <col min="13574" max="13827" width="9.140625" style="1"/>
    <col min="13828" max="13828" width="42.85546875" style="1" bestFit="1" customWidth="1"/>
    <col min="13829" max="13829" width="14.85546875" style="1" bestFit="1" customWidth="1"/>
    <col min="13830" max="14083" width="9.140625" style="1"/>
    <col min="14084" max="14084" width="42.85546875" style="1" bestFit="1" customWidth="1"/>
    <col min="14085" max="14085" width="14.85546875" style="1" bestFit="1" customWidth="1"/>
    <col min="14086" max="14339" width="9.140625" style="1"/>
    <col min="14340" max="14340" width="42.85546875" style="1" bestFit="1" customWidth="1"/>
    <col min="14341" max="14341" width="14.85546875" style="1" bestFit="1" customWidth="1"/>
    <col min="14342" max="14595" width="9.140625" style="1"/>
    <col min="14596" max="14596" width="42.85546875" style="1" bestFit="1" customWidth="1"/>
    <col min="14597" max="14597" width="14.85546875" style="1" bestFit="1" customWidth="1"/>
    <col min="14598" max="14851" width="9.140625" style="1"/>
    <col min="14852" max="14852" width="42.85546875" style="1" bestFit="1" customWidth="1"/>
    <col min="14853" max="14853" width="14.85546875" style="1" bestFit="1" customWidth="1"/>
    <col min="14854" max="15107" width="9.140625" style="1"/>
    <col min="15108" max="15108" width="42.85546875" style="1" bestFit="1" customWidth="1"/>
    <col min="15109" max="15109" width="14.85546875" style="1" bestFit="1" customWidth="1"/>
    <col min="15110" max="15363" width="9.140625" style="1"/>
    <col min="15364" max="15364" width="42.85546875" style="1" bestFit="1" customWidth="1"/>
    <col min="15365" max="15365" width="14.85546875" style="1" bestFit="1" customWidth="1"/>
    <col min="15366" max="15619" width="9.140625" style="1"/>
    <col min="15620" max="15620" width="42.85546875" style="1" bestFit="1" customWidth="1"/>
    <col min="15621" max="15621" width="14.85546875" style="1" bestFit="1" customWidth="1"/>
    <col min="15622" max="15875" width="9.140625" style="1"/>
    <col min="15876" max="15876" width="42.85546875" style="1" bestFit="1" customWidth="1"/>
    <col min="15877" max="15877" width="14.85546875" style="1" bestFit="1" customWidth="1"/>
    <col min="15878" max="16131" width="9.140625" style="1"/>
    <col min="16132" max="16132" width="42.85546875" style="1" bestFit="1" customWidth="1"/>
    <col min="16133" max="16133" width="14.85546875" style="1" bestFit="1" customWidth="1"/>
    <col min="16134" max="16384" width="9.140625" style="1"/>
  </cols>
  <sheetData>
    <row r="1" spans="1:3" x14ac:dyDescent="0.2">
      <c r="A1" s="1" t="s">
        <v>0</v>
      </c>
      <c r="B1" s="1" t="s">
        <v>1</v>
      </c>
      <c r="C1" s="1" t="s">
        <v>2</v>
      </c>
    </row>
    <row r="2" spans="1:3" x14ac:dyDescent="0.2">
      <c r="A2" s="1" t="s">
        <v>8</v>
      </c>
      <c r="B2" s="1" t="s">
        <v>11</v>
      </c>
      <c r="C2" s="1" t="s">
        <v>12</v>
      </c>
    </row>
    <row r="3" spans="1:3" x14ac:dyDescent="0.2">
      <c r="B3" s="1" t="s">
        <v>21</v>
      </c>
    </row>
    <row r="4" spans="1:3" x14ac:dyDescent="0.2">
      <c r="B4" s="1" t="s">
        <v>28</v>
      </c>
    </row>
    <row r="5" spans="1:3" x14ac:dyDescent="0.2">
      <c r="B5" s="1" t="s">
        <v>32</v>
      </c>
    </row>
    <row r="6" spans="1:3" x14ac:dyDescent="0.2">
      <c r="B6" s="1" t="s">
        <v>36</v>
      </c>
    </row>
  </sheetData>
  <pageMargins left="0.7" right="0.7" top="0.75" bottom="0.75" header="0.3" footer="0.3"/>
  <pageSetup orientation="portrait" r:id="rId1"/>
  <headerFooter>
    <oddHeader>&amp;C&amp;"Times New Roman,Bold"Rate Study for Behavioral Health and Targeted Case Management Services
Provider Survey&amp;R&amp;"Times New Roman"Page &amp;P of &amp;N</oddHeader>
    <oddFooter>&amp;L&amp;"Times New Roman"&amp;10Questions? Contact Stephen Pawlowski with Burns &amp;&amp; Associates, Inc. at (602) 241-8519 or spawlowski@burnshealthpolicy.com&amp;R&amp;"Times New Roman"&amp;10 printed 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1">
    <tabColor rgb="FF7030A0"/>
  </sheetPr>
  <dimension ref="A1:F43"/>
  <sheetViews>
    <sheetView showGridLines="0" zoomScale="90" zoomScaleNormal="90" zoomScaleSheetLayoutView="90" workbookViewId="0">
      <selection activeCell="D8" sqref="D8"/>
    </sheetView>
  </sheetViews>
  <sheetFormatPr defaultRowHeight="15" x14ac:dyDescent="0.2"/>
  <cols>
    <col min="1" max="1" width="5.7109375" style="259" customWidth="1"/>
    <col min="2" max="2" width="99.7109375" style="260" customWidth="1"/>
    <col min="3" max="5" width="11.7109375" style="259" customWidth="1"/>
    <col min="6" max="6" width="11.7109375" style="260" customWidth="1"/>
    <col min="7" max="16384" width="9.140625" style="260"/>
  </cols>
  <sheetData>
    <row r="1" spans="1:6" s="256" customFormat="1" x14ac:dyDescent="0.2">
      <c r="A1" s="509" t="str">
        <f>IF(ISBLANK('Contact Info &amp; Revenues'!B3),"",'Contact Info &amp; Revenues'!B3)</f>
        <v/>
      </c>
      <c r="B1" s="509"/>
      <c r="C1" s="509"/>
      <c r="D1" s="509"/>
      <c r="E1" s="509"/>
      <c r="F1" s="509"/>
    </row>
    <row r="2" spans="1:6" s="256" customFormat="1" x14ac:dyDescent="0.2">
      <c r="A2" s="257"/>
      <c r="B2" s="258"/>
      <c r="C2" s="258"/>
      <c r="D2" s="258"/>
      <c r="E2" s="258"/>
    </row>
    <row r="3" spans="1:6" s="256" customFormat="1" ht="14.25" x14ac:dyDescent="0.2">
      <c r="A3" s="576" t="s">
        <v>369</v>
      </c>
      <c r="B3" s="576"/>
      <c r="C3" s="576"/>
      <c r="D3" s="576"/>
      <c r="E3" s="576"/>
      <c r="F3" s="576"/>
    </row>
    <row r="4" spans="1:6" ht="15.75" thickBot="1" x14ac:dyDescent="0.25"/>
    <row r="5" spans="1:6" s="267" customFormat="1" ht="29.25" customHeight="1" x14ac:dyDescent="0.2">
      <c r="A5" s="585" t="s">
        <v>102</v>
      </c>
      <c r="B5" s="587" t="s">
        <v>201</v>
      </c>
      <c r="C5" s="589" t="s">
        <v>202</v>
      </c>
      <c r="D5" s="591" t="s">
        <v>358</v>
      </c>
      <c r="E5" s="591"/>
      <c r="F5" s="592" t="s">
        <v>359</v>
      </c>
    </row>
    <row r="6" spans="1:6" s="267" customFormat="1" ht="29.25" thickBot="1" x14ac:dyDescent="0.25">
      <c r="A6" s="586"/>
      <c r="B6" s="588"/>
      <c r="C6" s="590"/>
      <c r="D6" s="396" t="s">
        <v>360</v>
      </c>
      <c r="E6" s="396" t="s">
        <v>361</v>
      </c>
      <c r="F6" s="593"/>
    </row>
    <row r="7" spans="1:6" s="267" customFormat="1" x14ac:dyDescent="0.2">
      <c r="A7" s="268"/>
      <c r="B7" s="269" t="s">
        <v>302</v>
      </c>
      <c r="C7" s="270"/>
      <c r="D7" s="270"/>
      <c r="E7" s="270"/>
      <c r="F7" s="337"/>
    </row>
    <row r="8" spans="1:6" s="267" customFormat="1" x14ac:dyDescent="0.2">
      <c r="A8" s="274">
        <v>1</v>
      </c>
      <c r="B8" s="275" t="s">
        <v>370</v>
      </c>
      <c r="C8" s="279">
        <v>80</v>
      </c>
      <c r="D8" s="142"/>
      <c r="E8" s="397"/>
      <c r="F8" s="223"/>
    </row>
    <row r="9" spans="1:6" s="267" customFormat="1" x14ac:dyDescent="0.2">
      <c r="A9" s="282"/>
      <c r="B9" s="322" t="s">
        <v>363</v>
      </c>
      <c r="C9" s="284"/>
      <c r="D9" s="284"/>
      <c r="E9" s="284"/>
      <c r="F9" s="323"/>
    </row>
    <row r="10" spans="1:6" s="267" customFormat="1" x14ac:dyDescent="0.2">
      <c r="A10" s="274">
        <f>A8+1</f>
        <v>2</v>
      </c>
      <c r="B10" s="275" t="s">
        <v>364</v>
      </c>
      <c r="C10" s="309">
        <v>0.1</v>
      </c>
      <c r="D10" s="398"/>
      <c r="E10" s="399"/>
      <c r="F10" s="461"/>
    </row>
    <row r="11" spans="1:6" s="169" customFormat="1" x14ac:dyDescent="0.2">
      <c r="A11" s="282"/>
      <c r="B11" s="283" t="s">
        <v>299</v>
      </c>
      <c r="C11" s="284"/>
      <c r="D11" s="285"/>
      <c r="E11" s="285"/>
      <c r="F11" s="286"/>
    </row>
    <row r="12" spans="1:6" s="169" customFormat="1" x14ac:dyDescent="0.2">
      <c r="A12" s="274">
        <f>A10+1</f>
        <v>3</v>
      </c>
      <c r="B12" s="288" t="s">
        <v>251</v>
      </c>
      <c r="C12" s="289">
        <v>40</v>
      </c>
      <c r="D12" s="350"/>
      <c r="E12" s="400"/>
      <c r="F12" s="291"/>
    </row>
    <row r="13" spans="1:6" s="169" customFormat="1" x14ac:dyDescent="0.2">
      <c r="A13" s="274">
        <f t="shared" ref="A13:A24" si="0">+A12+1</f>
        <v>4</v>
      </c>
      <c r="B13" s="292" t="s">
        <v>371</v>
      </c>
      <c r="C13" s="293">
        <v>35</v>
      </c>
      <c r="D13" s="290"/>
      <c r="E13" s="310"/>
      <c r="F13" s="291"/>
    </row>
    <row r="14" spans="1:6" s="169" customFormat="1" x14ac:dyDescent="0.2">
      <c r="A14" s="274">
        <f t="shared" si="0"/>
        <v>5</v>
      </c>
      <c r="B14" s="292" t="s">
        <v>290</v>
      </c>
      <c r="C14" s="293">
        <v>0</v>
      </c>
      <c r="D14" s="290"/>
      <c r="E14" s="310"/>
      <c r="F14" s="291"/>
    </row>
    <row r="15" spans="1:6" s="169" customFormat="1" x14ac:dyDescent="0.2">
      <c r="A15" s="274">
        <f t="shared" si="0"/>
        <v>6</v>
      </c>
      <c r="B15" s="292" t="s">
        <v>366</v>
      </c>
      <c r="C15" s="293">
        <v>0.5</v>
      </c>
      <c r="D15" s="290"/>
      <c r="E15" s="310"/>
      <c r="F15" s="291"/>
    </row>
    <row r="16" spans="1:6" s="169" customFormat="1" x14ac:dyDescent="0.2">
      <c r="A16" s="274">
        <f t="shared" si="0"/>
        <v>7</v>
      </c>
      <c r="B16" s="292" t="s">
        <v>367</v>
      </c>
      <c r="C16" s="293">
        <v>1</v>
      </c>
      <c r="D16" s="290"/>
      <c r="E16" s="310"/>
      <c r="F16" s="291"/>
    </row>
    <row r="17" spans="1:6" s="169" customFormat="1" x14ac:dyDescent="0.2">
      <c r="A17" s="274">
        <f t="shared" si="0"/>
        <v>8</v>
      </c>
      <c r="B17" s="292" t="s">
        <v>254</v>
      </c>
      <c r="C17" s="293">
        <v>1</v>
      </c>
      <c r="D17" s="290"/>
      <c r="E17" s="310"/>
      <c r="F17" s="291"/>
    </row>
    <row r="18" spans="1:6" s="169" customFormat="1" x14ac:dyDescent="0.2">
      <c r="A18" s="274">
        <f t="shared" si="0"/>
        <v>9</v>
      </c>
      <c r="B18" s="292" t="s">
        <v>258</v>
      </c>
      <c r="C18" s="293">
        <v>2</v>
      </c>
      <c r="D18" s="290"/>
      <c r="E18" s="310"/>
      <c r="F18" s="291"/>
    </row>
    <row r="19" spans="1:6" s="169" customFormat="1" x14ac:dyDescent="0.2">
      <c r="A19" s="274">
        <f t="shared" si="0"/>
        <v>10</v>
      </c>
      <c r="B19" s="292" t="s">
        <v>368</v>
      </c>
      <c r="C19" s="293">
        <v>0</v>
      </c>
      <c r="D19" s="290"/>
      <c r="E19" s="310"/>
      <c r="F19" s="291"/>
    </row>
    <row r="20" spans="1:6" s="169" customFormat="1" x14ac:dyDescent="0.2">
      <c r="A20" s="274">
        <f t="shared" si="0"/>
        <v>11</v>
      </c>
      <c r="B20" s="294" t="s">
        <v>260</v>
      </c>
      <c r="C20" s="293">
        <v>0.5</v>
      </c>
      <c r="D20" s="290"/>
      <c r="E20" s="310"/>
      <c r="F20" s="291"/>
    </row>
    <row r="21" spans="1:6" s="169" customFormat="1" x14ac:dyDescent="0.2">
      <c r="A21" s="274">
        <f t="shared" si="0"/>
        <v>12</v>
      </c>
      <c r="B21" s="295" t="s">
        <v>261</v>
      </c>
      <c r="C21" s="293">
        <v>0</v>
      </c>
      <c r="D21" s="290"/>
      <c r="E21" s="310"/>
      <c r="F21" s="291"/>
    </row>
    <row r="22" spans="1:6" s="169" customFormat="1" x14ac:dyDescent="0.2">
      <c r="A22" s="274">
        <f t="shared" si="0"/>
        <v>13</v>
      </c>
      <c r="B22" s="295" t="s">
        <v>261</v>
      </c>
      <c r="C22" s="293">
        <v>0</v>
      </c>
      <c r="D22" s="290"/>
      <c r="E22" s="310"/>
      <c r="F22" s="291"/>
    </row>
    <row r="23" spans="1:6" s="169" customFormat="1" x14ac:dyDescent="0.2">
      <c r="A23" s="274">
        <f t="shared" si="0"/>
        <v>14</v>
      </c>
      <c r="B23" s="295" t="s">
        <v>261</v>
      </c>
      <c r="C23" s="293">
        <v>0</v>
      </c>
      <c r="D23" s="290"/>
      <c r="E23" s="310"/>
      <c r="F23" s="291"/>
    </row>
    <row r="24" spans="1:6" s="169" customFormat="1" x14ac:dyDescent="0.2">
      <c r="A24" s="327">
        <f t="shared" si="0"/>
        <v>15</v>
      </c>
      <c r="B24" s="401" t="str">
        <f>CONCATENATE("Has all time been allocated? (Total hours from Line ",A12," should equal sum of Lines ",A13," - ",A23,")")</f>
        <v>Has all time been allocated? (Total hours from Line 3 should equal sum of Lines 4 - 14)</v>
      </c>
      <c r="C24" s="402" t="str">
        <f>IF(C12=SUM(C13:C23),"Yes","No")</f>
        <v>Yes</v>
      </c>
      <c r="D24" s="403" t="str">
        <f>IF(D12=SUM(D13:D23),"Yes","No")</f>
        <v>Yes</v>
      </c>
      <c r="E24" s="403" t="str">
        <f>IF(E12=SUM(E13:E23),"Yes","No")</f>
        <v>Yes</v>
      </c>
      <c r="F24" s="404" t="str">
        <f>IF(F12=SUM(F13:F23),"Yes","No")</f>
        <v>Yes</v>
      </c>
    </row>
    <row r="25" spans="1:6" x14ac:dyDescent="0.2">
      <c r="A25" s="405">
        <f>A24+1</f>
        <v>16</v>
      </c>
      <c r="B25" s="406" t="s">
        <v>294</v>
      </c>
      <c r="C25" s="407">
        <v>50</v>
      </c>
      <c r="D25" s="464"/>
      <c r="E25" s="465"/>
      <c r="F25" s="408"/>
    </row>
    <row r="26" spans="1:6" x14ac:dyDescent="0.2">
      <c r="A26" s="409"/>
      <c r="B26" s="410" t="s">
        <v>372</v>
      </c>
      <c r="C26" s="411"/>
      <c r="D26" s="285"/>
      <c r="E26" s="285"/>
      <c r="F26" s="286"/>
    </row>
    <row r="27" spans="1:6" x14ac:dyDescent="0.2">
      <c r="A27" s="274">
        <f>+A25+1</f>
        <v>17</v>
      </c>
      <c r="B27" s="288" t="s">
        <v>251</v>
      </c>
      <c r="C27" s="289">
        <v>35</v>
      </c>
      <c r="D27" s="412"/>
      <c r="E27" s="350"/>
      <c r="F27" s="291"/>
    </row>
    <row r="28" spans="1:6" x14ac:dyDescent="0.2">
      <c r="A28" s="274">
        <f t="shared" ref="A28:A42" si="1">+A27+1</f>
        <v>18</v>
      </c>
      <c r="B28" s="292" t="s">
        <v>373</v>
      </c>
      <c r="C28" s="293">
        <v>15</v>
      </c>
      <c r="D28" s="412"/>
      <c r="E28" s="290"/>
      <c r="F28" s="291"/>
    </row>
    <row r="29" spans="1:6" x14ac:dyDescent="0.2">
      <c r="A29" s="274">
        <f t="shared" si="1"/>
        <v>19</v>
      </c>
      <c r="B29" s="292" t="s">
        <v>374</v>
      </c>
      <c r="C29" s="293">
        <v>1</v>
      </c>
      <c r="D29" s="412"/>
      <c r="E29" s="290"/>
      <c r="F29" s="291"/>
    </row>
    <row r="30" spans="1:6" x14ac:dyDescent="0.2">
      <c r="A30" s="274">
        <f t="shared" si="1"/>
        <v>20</v>
      </c>
      <c r="B30" s="292" t="s">
        <v>375</v>
      </c>
      <c r="C30" s="293">
        <v>4</v>
      </c>
      <c r="D30" s="412"/>
      <c r="E30" s="290"/>
      <c r="F30" s="291"/>
    </row>
    <row r="31" spans="1:6" x14ac:dyDescent="0.2">
      <c r="A31" s="274">
        <f t="shared" si="1"/>
        <v>21</v>
      </c>
      <c r="B31" s="292" t="s">
        <v>376</v>
      </c>
      <c r="C31" s="293">
        <v>2</v>
      </c>
      <c r="D31" s="412"/>
      <c r="E31" s="290"/>
      <c r="F31" s="291"/>
    </row>
    <row r="32" spans="1:6" x14ac:dyDescent="0.2">
      <c r="A32" s="274">
        <f t="shared" si="1"/>
        <v>22</v>
      </c>
      <c r="B32" s="292" t="s">
        <v>377</v>
      </c>
      <c r="C32" s="293">
        <v>4</v>
      </c>
      <c r="D32" s="412"/>
      <c r="E32" s="290"/>
      <c r="F32" s="291"/>
    </row>
    <row r="33" spans="1:6" x14ac:dyDescent="0.2">
      <c r="A33" s="274">
        <f t="shared" si="1"/>
        <v>23</v>
      </c>
      <c r="B33" s="292" t="s">
        <v>366</v>
      </c>
      <c r="C33" s="293">
        <v>0.5</v>
      </c>
      <c r="D33" s="412"/>
      <c r="E33" s="290"/>
      <c r="F33" s="291"/>
    </row>
    <row r="34" spans="1:6" x14ac:dyDescent="0.2">
      <c r="A34" s="274">
        <f t="shared" si="1"/>
        <v>24</v>
      </c>
      <c r="B34" s="292" t="s">
        <v>367</v>
      </c>
      <c r="C34" s="293">
        <v>4</v>
      </c>
      <c r="D34" s="412"/>
      <c r="E34" s="290"/>
      <c r="F34" s="291"/>
    </row>
    <row r="35" spans="1:6" x14ac:dyDescent="0.2">
      <c r="A35" s="274">
        <f t="shared" si="1"/>
        <v>25</v>
      </c>
      <c r="B35" s="292" t="s">
        <v>254</v>
      </c>
      <c r="C35" s="293">
        <v>0</v>
      </c>
      <c r="D35" s="412"/>
      <c r="E35" s="290"/>
      <c r="F35" s="291"/>
    </row>
    <row r="36" spans="1:6" x14ac:dyDescent="0.2">
      <c r="A36" s="274">
        <f t="shared" si="1"/>
        <v>26</v>
      </c>
      <c r="B36" s="292" t="s">
        <v>258</v>
      </c>
      <c r="C36" s="293">
        <v>2</v>
      </c>
      <c r="D36" s="412"/>
      <c r="E36" s="290"/>
      <c r="F36" s="291"/>
    </row>
    <row r="37" spans="1:6" x14ac:dyDescent="0.2">
      <c r="A37" s="274">
        <f t="shared" si="1"/>
        <v>27</v>
      </c>
      <c r="B37" s="292" t="s">
        <v>368</v>
      </c>
      <c r="C37" s="293">
        <v>2</v>
      </c>
      <c r="D37" s="412"/>
      <c r="E37" s="290"/>
      <c r="F37" s="291"/>
    </row>
    <row r="38" spans="1:6" x14ac:dyDescent="0.2">
      <c r="A38" s="274">
        <f t="shared" si="1"/>
        <v>28</v>
      </c>
      <c r="B38" s="294" t="s">
        <v>260</v>
      </c>
      <c r="C38" s="293">
        <v>0.5</v>
      </c>
      <c r="D38" s="412"/>
      <c r="E38" s="290"/>
      <c r="F38" s="291"/>
    </row>
    <row r="39" spans="1:6" x14ac:dyDescent="0.2">
      <c r="A39" s="274">
        <f t="shared" si="1"/>
        <v>29</v>
      </c>
      <c r="B39" s="295" t="s">
        <v>261</v>
      </c>
      <c r="C39" s="293">
        <v>0</v>
      </c>
      <c r="D39" s="412"/>
      <c r="E39" s="290"/>
      <c r="F39" s="291"/>
    </row>
    <row r="40" spans="1:6" x14ac:dyDescent="0.2">
      <c r="A40" s="274">
        <f t="shared" si="1"/>
        <v>30</v>
      </c>
      <c r="B40" s="295" t="s">
        <v>261</v>
      </c>
      <c r="C40" s="293">
        <v>0</v>
      </c>
      <c r="D40" s="412"/>
      <c r="E40" s="290"/>
      <c r="F40" s="291"/>
    </row>
    <row r="41" spans="1:6" x14ac:dyDescent="0.2">
      <c r="A41" s="274">
        <f t="shared" si="1"/>
        <v>31</v>
      </c>
      <c r="B41" s="295" t="s">
        <v>261</v>
      </c>
      <c r="C41" s="293">
        <v>0</v>
      </c>
      <c r="D41" s="412"/>
      <c r="E41" s="290"/>
      <c r="F41" s="291"/>
    </row>
    <row r="42" spans="1:6" x14ac:dyDescent="0.2">
      <c r="A42" s="274">
        <f t="shared" si="1"/>
        <v>32</v>
      </c>
      <c r="B42" s="296" t="str">
        <f>CONCATENATE("Has all time been allocated? (Total hours from Line ",A27," should equal sum of Lines ",A28," - ",A41,")")</f>
        <v>Has all time been allocated? (Total hours from Line 17 should equal sum of Lines 18 - 31)</v>
      </c>
      <c r="C42" s="293" t="str">
        <f>IF(C27=SUM(C28:C41),"Yes","No")</f>
        <v>Yes</v>
      </c>
      <c r="D42" s="413" t="str">
        <f>IF(D27=SUM(D28:D41),"Yes","No")</f>
        <v>Yes</v>
      </c>
      <c r="E42" s="414" t="str">
        <f>IF(E27=SUM(E28:E41),"Yes","No")</f>
        <v>Yes</v>
      </c>
      <c r="F42" s="415" t="str">
        <f>IF(F27=SUM(F28:F41),"Yes","No")</f>
        <v>Yes</v>
      </c>
    </row>
    <row r="43" spans="1:6" ht="15.75" thickBot="1" x14ac:dyDescent="0.25">
      <c r="A43" s="416">
        <f>A42+1</f>
        <v>33</v>
      </c>
      <c r="B43" s="417" t="s">
        <v>294</v>
      </c>
      <c r="C43" s="418">
        <v>175</v>
      </c>
      <c r="D43" s="466"/>
      <c r="E43" s="467"/>
      <c r="F43" s="419"/>
    </row>
  </sheetData>
  <sheetProtection password="C77D" sheet="1" objects="1" scenarios="1" selectLockedCells="1"/>
  <mergeCells count="7">
    <mergeCell ref="A1:F1"/>
    <mergeCell ref="A3:F3"/>
    <mergeCell ref="A5:A6"/>
    <mergeCell ref="B5:B6"/>
    <mergeCell ref="C5:C6"/>
    <mergeCell ref="D5:E5"/>
    <mergeCell ref="F5:F6"/>
  </mergeCells>
  <dataValidations count="1">
    <dataValidation allowBlank="1" showErrorMessage="1" prompt="Enter a job category that is considered to be a Behavioral Health Professional._x000a_" sqref="B65526:B65530 B131062:B131066 B196598:B196602 B262134:B262138 B327670:B327674 B393206:B393210 B458742:B458746 B524278:B524282 B589814:B589818 B655350:B655354 B720886:B720890 B786422:B786426 B851958:B851962 B917494:B917498 B983030:B983034 B65532:B65539 B131068:B131075 B196604:B196611 B262140:B262147 B327676:B327683 B393212:B393219 B458748:B458755 B524284:B524291 B589820:B589827 B655356:B655363 B720892:B720899 B786428:B786435 B851964:B851971 B917500:B917507 B983036:B983043 B65541:B65558 B131077:B131094 B196613:B196630 B262149:B262166 B327685:B327702 B393221:B393238 B458757:B458774 B524293:B524310 B589829:B589846 B655365:B655382 B720901:B720918 B786437:B786454 B851973:B851990 B917509:B917526 B983045:B983062 B8 B10:B43"/>
  </dataValidations>
  <printOptions horizontalCentered="1"/>
  <pageMargins left="0.25" right="0.25" top="0.75" bottom="0.75" header="0.3" footer="0.3"/>
  <pageSetup scale="90" orientation="landscape" r:id="rId1"/>
  <headerFooter>
    <oddHeader>&amp;C&amp;"Times New Roman,Bold"Rate Study for Behavioral Health and Targeted Case Management Services
Provider Survey&amp;R&amp;"Times New Roman"Page &amp;P of &amp;N</oddHeader>
    <oddFooter>&amp;L&amp;"Times New Roman"&amp;10Questions? Contact Stephen Pawlowski with Burns &amp;&amp; Associates, Inc. at (602) 241-8519 or spawlowski@burnshealthpolicy.com&amp;R&amp;"Times New Roman"&amp;10 printed &amp;D</oddFooter>
  </headerFooter>
  <rowBreaks count="1" manualBreakCount="1">
    <brk id="25" max="5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3">
    <tabColor rgb="FF7030A0"/>
  </sheetPr>
  <dimension ref="A1:K34"/>
  <sheetViews>
    <sheetView showGridLines="0" zoomScale="90" zoomScaleNormal="90" zoomScaleSheetLayoutView="90" workbookViewId="0">
      <selection activeCell="D8" sqref="D8"/>
    </sheetView>
  </sheetViews>
  <sheetFormatPr defaultRowHeight="15" x14ac:dyDescent="0.2"/>
  <cols>
    <col min="1" max="1" width="5.7109375" style="259" customWidth="1"/>
    <col min="2" max="2" width="66.42578125" style="260" customWidth="1"/>
    <col min="3" max="9" width="10.7109375" style="259" customWidth="1"/>
    <col min="10" max="10" width="9.140625" style="260"/>
    <col min="11" max="11" width="44.140625" style="260" customWidth="1"/>
    <col min="12" max="260" width="9.140625" style="260"/>
    <col min="261" max="261" width="5.7109375" style="260" customWidth="1"/>
    <col min="262" max="262" width="97.140625" style="260" customWidth="1"/>
    <col min="263" max="265" width="10.7109375" style="260" customWidth="1"/>
    <col min="266" max="516" width="9.140625" style="260"/>
    <col min="517" max="517" width="5.7109375" style="260" customWidth="1"/>
    <col min="518" max="518" width="97.140625" style="260" customWidth="1"/>
    <col min="519" max="521" width="10.7109375" style="260" customWidth="1"/>
    <col min="522" max="772" width="9.140625" style="260"/>
    <col min="773" max="773" width="5.7109375" style="260" customWidth="1"/>
    <col min="774" max="774" width="97.140625" style="260" customWidth="1"/>
    <col min="775" max="777" width="10.7109375" style="260" customWidth="1"/>
    <col min="778" max="1028" width="9.140625" style="260"/>
    <col min="1029" max="1029" width="5.7109375" style="260" customWidth="1"/>
    <col min="1030" max="1030" width="97.140625" style="260" customWidth="1"/>
    <col min="1031" max="1033" width="10.7109375" style="260" customWidth="1"/>
    <col min="1034" max="1284" width="9.140625" style="260"/>
    <col min="1285" max="1285" width="5.7109375" style="260" customWidth="1"/>
    <col min="1286" max="1286" width="97.140625" style="260" customWidth="1"/>
    <col min="1287" max="1289" width="10.7109375" style="260" customWidth="1"/>
    <col min="1290" max="1540" width="9.140625" style="260"/>
    <col min="1541" max="1541" width="5.7109375" style="260" customWidth="1"/>
    <col min="1542" max="1542" width="97.140625" style="260" customWidth="1"/>
    <col min="1543" max="1545" width="10.7109375" style="260" customWidth="1"/>
    <col min="1546" max="1796" width="9.140625" style="260"/>
    <col min="1797" max="1797" width="5.7109375" style="260" customWidth="1"/>
    <col min="1798" max="1798" width="97.140625" style="260" customWidth="1"/>
    <col min="1799" max="1801" width="10.7109375" style="260" customWidth="1"/>
    <col min="1802" max="2052" width="9.140625" style="260"/>
    <col min="2053" max="2053" width="5.7109375" style="260" customWidth="1"/>
    <col min="2054" max="2054" width="97.140625" style="260" customWidth="1"/>
    <col min="2055" max="2057" width="10.7109375" style="260" customWidth="1"/>
    <col min="2058" max="2308" width="9.140625" style="260"/>
    <col min="2309" max="2309" width="5.7109375" style="260" customWidth="1"/>
    <col min="2310" max="2310" width="97.140625" style="260" customWidth="1"/>
    <col min="2311" max="2313" width="10.7109375" style="260" customWidth="1"/>
    <col min="2314" max="2564" width="9.140625" style="260"/>
    <col min="2565" max="2565" width="5.7109375" style="260" customWidth="1"/>
    <col min="2566" max="2566" width="97.140625" style="260" customWidth="1"/>
    <col min="2567" max="2569" width="10.7109375" style="260" customWidth="1"/>
    <col min="2570" max="2820" width="9.140625" style="260"/>
    <col min="2821" max="2821" width="5.7109375" style="260" customWidth="1"/>
    <col min="2822" max="2822" width="97.140625" style="260" customWidth="1"/>
    <col min="2823" max="2825" width="10.7109375" style="260" customWidth="1"/>
    <col min="2826" max="3076" width="9.140625" style="260"/>
    <col min="3077" max="3077" width="5.7109375" style="260" customWidth="1"/>
    <col min="3078" max="3078" width="97.140625" style="260" customWidth="1"/>
    <col min="3079" max="3081" width="10.7109375" style="260" customWidth="1"/>
    <col min="3082" max="3332" width="9.140625" style="260"/>
    <col min="3333" max="3333" width="5.7109375" style="260" customWidth="1"/>
    <col min="3334" max="3334" width="97.140625" style="260" customWidth="1"/>
    <col min="3335" max="3337" width="10.7109375" style="260" customWidth="1"/>
    <col min="3338" max="3588" width="9.140625" style="260"/>
    <col min="3589" max="3589" width="5.7109375" style="260" customWidth="1"/>
    <col min="3590" max="3590" width="97.140625" style="260" customWidth="1"/>
    <col min="3591" max="3593" width="10.7109375" style="260" customWidth="1"/>
    <col min="3594" max="3844" width="9.140625" style="260"/>
    <col min="3845" max="3845" width="5.7109375" style="260" customWidth="1"/>
    <col min="3846" max="3846" width="97.140625" style="260" customWidth="1"/>
    <col min="3847" max="3849" width="10.7109375" style="260" customWidth="1"/>
    <col min="3850" max="4100" width="9.140625" style="260"/>
    <col min="4101" max="4101" width="5.7109375" style="260" customWidth="1"/>
    <col min="4102" max="4102" width="97.140625" style="260" customWidth="1"/>
    <col min="4103" max="4105" width="10.7109375" style="260" customWidth="1"/>
    <col min="4106" max="4356" width="9.140625" style="260"/>
    <col min="4357" max="4357" width="5.7109375" style="260" customWidth="1"/>
    <col min="4358" max="4358" width="97.140625" style="260" customWidth="1"/>
    <col min="4359" max="4361" width="10.7109375" style="260" customWidth="1"/>
    <col min="4362" max="4612" width="9.140625" style="260"/>
    <col min="4613" max="4613" width="5.7109375" style="260" customWidth="1"/>
    <col min="4614" max="4614" width="97.140625" style="260" customWidth="1"/>
    <col min="4615" max="4617" width="10.7109375" style="260" customWidth="1"/>
    <col min="4618" max="4868" width="9.140625" style="260"/>
    <col min="4869" max="4869" width="5.7109375" style="260" customWidth="1"/>
    <col min="4870" max="4870" width="97.140625" style="260" customWidth="1"/>
    <col min="4871" max="4873" width="10.7109375" style="260" customWidth="1"/>
    <col min="4874" max="5124" width="9.140625" style="260"/>
    <col min="5125" max="5125" width="5.7109375" style="260" customWidth="1"/>
    <col min="5126" max="5126" width="97.140625" style="260" customWidth="1"/>
    <col min="5127" max="5129" width="10.7109375" style="260" customWidth="1"/>
    <col min="5130" max="5380" width="9.140625" style="260"/>
    <col min="5381" max="5381" width="5.7109375" style="260" customWidth="1"/>
    <col min="5382" max="5382" width="97.140625" style="260" customWidth="1"/>
    <col min="5383" max="5385" width="10.7109375" style="260" customWidth="1"/>
    <col min="5386" max="5636" width="9.140625" style="260"/>
    <col min="5637" max="5637" width="5.7109375" style="260" customWidth="1"/>
    <col min="5638" max="5638" width="97.140625" style="260" customWidth="1"/>
    <col min="5639" max="5641" width="10.7109375" style="260" customWidth="1"/>
    <col min="5642" max="5892" width="9.140625" style="260"/>
    <col min="5893" max="5893" width="5.7109375" style="260" customWidth="1"/>
    <col min="5894" max="5894" width="97.140625" style="260" customWidth="1"/>
    <col min="5895" max="5897" width="10.7109375" style="260" customWidth="1"/>
    <col min="5898" max="6148" width="9.140625" style="260"/>
    <col min="6149" max="6149" width="5.7109375" style="260" customWidth="1"/>
    <col min="6150" max="6150" width="97.140625" style="260" customWidth="1"/>
    <col min="6151" max="6153" width="10.7109375" style="260" customWidth="1"/>
    <col min="6154" max="6404" width="9.140625" style="260"/>
    <col min="6405" max="6405" width="5.7109375" style="260" customWidth="1"/>
    <col min="6406" max="6406" width="97.140625" style="260" customWidth="1"/>
    <col min="6407" max="6409" width="10.7109375" style="260" customWidth="1"/>
    <col min="6410" max="6660" width="9.140625" style="260"/>
    <col min="6661" max="6661" width="5.7109375" style="260" customWidth="1"/>
    <col min="6662" max="6662" width="97.140625" style="260" customWidth="1"/>
    <col min="6663" max="6665" width="10.7109375" style="260" customWidth="1"/>
    <col min="6666" max="6916" width="9.140625" style="260"/>
    <col min="6917" max="6917" width="5.7109375" style="260" customWidth="1"/>
    <col min="6918" max="6918" width="97.140625" style="260" customWidth="1"/>
    <col min="6919" max="6921" width="10.7109375" style="260" customWidth="1"/>
    <col min="6922" max="7172" width="9.140625" style="260"/>
    <col min="7173" max="7173" width="5.7109375" style="260" customWidth="1"/>
    <col min="7174" max="7174" width="97.140625" style="260" customWidth="1"/>
    <col min="7175" max="7177" width="10.7109375" style="260" customWidth="1"/>
    <col min="7178" max="7428" width="9.140625" style="260"/>
    <col min="7429" max="7429" width="5.7109375" style="260" customWidth="1"/>
    <col min="7430" max="7430" width="97.140625" style="260" customWidth="1"/>
    <col min="7431" max="7433" width="10.7109375" style="260" customWidth="1"/>
    <col min="7434" max="7684" width="9.140625" style="260"/>
    <col min="7685" max="7685" width="5.7109375" style="260" customWidth="1"/>
    <col min="7686" max="7686" width="97.140625" style="260" customWidth="1"/>
    <col min="7687" max="7689" width="10.7109375" style="260" customWidth="1"/>
    <col min="7690" max="7940" width="9.140625" style="260"/>
    <col min="7941" max="7941" width="5.7109375" style="260" customWidth="1"/>
    <col min="7942" max="7942" width="97.140625" style="260" customWidth="1"/>
    <col min="7943" max="7945" width="10.7109375" style="260" customWidth="1"/>
    <col min="7946" max="8196" width="9.140625" style="260"/>
    <col min="8197" max="8197" width="5.7109375" style="260" customWidth="1"/>
    <col min="8198" max="8198" width="97.140625" style="260" customWidth="1"/>
    <col min="8199" max="8201" width="10.7109375" style="260" customWidth="1"/>
    <col min="8202" max="8452" width="9.140625" style="260"/>
    <col min="8453" max="8453" width="5.7109375" style="260" customWidth="1"/>
    <col min="8454" max="8454" width="97.140625" style="260" customWidth="1"/>
    <col min="8455" max="8457" width="10.7109375" style="260" customWidth="1"/>
    <col min="8458" max="8708" width="9.140625" style="260"/>
    <col min="8709" max="8709" width="5.7109375" style="260" customWidth="1"/>
    <col min="8710" max="8710" width="97.140625" style="260" customWidth="1"/>
    <col min="8711" max="8713" width="10.7109375" style="260" customWidth="1"/>
    <col min="8714" max="8964" width="9.140625" style="260"/>
    <col min="8965" max="8965" width="5.7109375" style="260" customWidth="1"/>
    <col min="8966" max="8966" width="97.140625" style="260" customWidth="1"/>
    <col min="8967" max="8969" width="10.7109375" style="260" customWidth="1"/>
    <col min="8970" max="9220" width="9.140625" style="260"/>
    <col min="9221" max="9221" width="5.7109375" style="260" customWidth="1"/>
    <col min="9222" max="9222" width="97.140625" style="260" customWidth="1"/>
    <col min="9223" max="9225" width="10.7109375" style="260" customWidth="1"/>
    <col min="9226" max="9476" width="9.140625" style="260"/>
    <col min="9477" max="9477" width="5.7109375" style="260" customWidth="1"/>
    <col min="9478" max="9478" width="97.140625" style="260" customWidth="1"/>
    <col min="9479" max="9481" width="10.7109375" style="260" customWidth="1"/>
    <col min="9482" max="9732" width="9.140625" style="260"/>
    <col min="9733" max="9733" width="5.7109375" style="260" customWidth="1"/>
    <col min="9734" max="9734" width="97.140625" style="260" customWidth="1"/>
    <col min="9735" max="9737" width="10.7109375" style="260" customWidth="1"/>
    <col min="9738" max="9988" width="9.140625" style="260"/>
    <col min="9989" max="9989" width="5.7109375" style="260" customWidth="1"/>
    <col min="9990" max="9990" width="97.140625" style="260" customWidth="1"/>
    <col min="9991" max="9993" width="10.7109375" style="260" customWidth="1"/>
    <col min="9994" max="10244" width="9.140625" style="260"/>
    <col min="10245" max="10245" width="5.7109375" style="260" customWidth="1"/>
    <col min="10246" max="10246" width="97.140625" style="260" customWidth="1"/>
    <col min="10247" max="10249" width="10.7109375" style="260" customWidth="1"/>
    <col min="10250" max="10500" width="9.140625" style="260"/>
    <col min="10501" max="10501" width="5.7109375" style="260" customWidth="1"/>
    <col min="10502" max="10502" width="97.140625" style="260" customWidth="1"/>
    <col min="10503" max="10505" width="10.7109375" style="260" customWidth="1"/>
    <col min="10506" max="10756" width="9.140625" style="260"/>
    <col min="10757" max="10757" width="5.7109375" style="260" customWidth="1"/>
    <col min="10758" max="10758" width="97.140625" style="260" customWidth="1"/>
    <col min="10759" max="10761" width="10.7109375" style="260" customWidth="1"/>
    <col min="10762" max="11012" width="9.140625" style="260"/>
    <col min="11013" max="11013" width="5.7109375" style="260" customWidth="1"/>
    <col min="11014" max="11014" width="97.140625" style="260" customWidth="1"/>
    <col min="11015" max="11017" width="10.7109375" style="260" customWidth="1"/>
    <col min="11018" max="11268" width="9.140625" style="260"/>
    <col min="11269" max="11269" width="5.7109375" style="260" customWidth="1"/>
    <col min="11270" max="11270" width="97.140625" style="260" customWidth="1"/>
    <col min="11271" max="11273" width="10.7109375" style="260" customWidth="1"/>
    <col min="11274" max="11524" width="9.140625" style="260"/>
    <col min="11525" max="11525" width="5.7109375" style="260" customWidth="1"/>
    <col min="11526" max="11526" width="97.140625" style="260" customWidth="1"/>
    <col min="11527" max="11529" width="10.7109375" style="260" customWidth="1"/>
    <col min="11530" max="11780" width="9.140625" style="260"/>
    <col min="11781" max="11781" width="5.7109375" style="260" customWidth="1"/>
    <col min="11782" max="11782" width="97.140625" style="260" customWidth="1"/>
    <col min="11783" max="11785" width="10.7109375" style="260" customWidth="1"/>
    <col min="11786" max="12036" width="9.140625" style="260"/>
    <col min="12037" max="12037" width="5.7109375" style="260" customWidth="1"/>
    <col min="12038" max="12038" width="97.140625" style="260" customWidth="1"/>
    <col min="12039" max="12041" width="10.7109375" style="260" customWidth="1"/>
    <col min="12042" max="12292" width="9.140625" style="260"/>
    <col min="12293" max="12293" width="5.7109375" style="260" customWidth="1"/>
    <col min="12294" max="12294" width="97.140625" style="260" customWidth="1"/>
    <col min="12295" max="12297" width="10.7109375" style="260" customWidth="1"/>
    <col min="12298" max="12548" width="9.140625" style="260"/>
    <col min="12549" max="12549" width="5.7109375" style="260" customWidth="1"/>
    <col min="12550" max="12550" width="97.140625" style="260" customWidth="1"/>
    <col min="12551" max="12553" width="10.7109375" style="260" customWidth="1"/>
    <col min="12554" max="12804" width="9.140625" style="260"/>
    <col min="12805" max="12805" width="5.7109375" style="260" customWidth="1"/>
    <col min="12806" max="12806" width="97.140625" style="260" customWidth="1"/>
    <col min="12807" max="12809" width="10.7109375" style="260" customWidth="1"/>
    <col min="12810" max="13060" width="9.140625" style="260"/>
    <col min="13061" max="13061" width="5.7109375" style="260" customWidth="1"/>
    <col min="13062" max="13062" width="97.140625" style="260" customWidth="1"/>
    <col min="13063" max="13065" width="10.7109375" style="260" customWidth="1"/>
    <col min="13066" max="13316" width="9.140625" style="260"/>
    <col min="13317" max="13317" width="5.7109375" style="260" customWidth="1"/>
    <col min="13318" max="13318" width="97.140625" style="260" customWidth="1"/>
    <col min="13319" max="13321" width="10.7109375" style="260" customWidth="1"/>
    <col min="13322" max="13572" width="9.140625" style="260"/>
    <col min="13573" max="13573" width="5.7109375" style="260" customWidth="1"/>
    <col min="13574" max="13574" width="97.140625" style="260" customWidth="1"/>
    <col min="13575" max="13577" width="10.7109375" style="260" customWidth="1"/>
    <col min="13578" max="13828" width="9.140625" style="260"/>
    <col min="13829" max="13829" width="5.7109375" style="260" customWidth="1"/>
    <col min="13830" max="13830" width="97.140625" style="260" customWidth="1"/>
    <col min="13831" max="13833" width="10.7109375" style="260" customWidth="1"/>
    <col min="13834" max="14084" width="9.140625" style="260"/>
    <col min="14085" max="14085" width="5.7109375" style="260" customWidth="1"/>
    <col min="14086" max="14086" width="97.140625" style="260" customWidth="1"/>
    <col min="14087" max="14089" width="10.7109375" style="260" customWidth="1"/>
    <col min="14090" max="14340" width="9.140625" style="260"/>
    <col min="14341" max="14341" width="5.7109375" style="260" customWidth="1"/>
    <col min="14342" max="14342" width="97.140625" style="260" customWidth="1"/>
    <col min="14343" max="14345" width="10.7109375" style="260" customWidth="1"/>
    <col min="14346" max="14596" width="9.140625" style="260"/>
    <col min="14597" max="14597" width="5.7109375" style="260" customWidth="1"/>
    <col min="14598" max="14598" width="97.140625" style="260" customWidth="1"/>
    <col min="14599" max="14601" width="10.7109375" style="260" customWidth="1"/>
    <col min="14602" max="14852" width="9.140625" style="260"/>
    <col min="14853" max="14853" width="5.7109375" style="260" customWidth="1"/>
    <col min="14854" max="14854" width="97.140625" style="260" customWidth="1"/>
    <col min="14855" max="14857" width="10.7109375" style="260" customWidth="1"/>
    <col min="14858" max="15108" width="9.140625" style="260"/>
    <col min="15109" max="15109" width="5.7109375" style="260" customWidth="1"/>
    <col min="15110" max="15110" width="97.140625" style="260" customWidth="1"/>
    <col min="15111" max="15113" width="10.7109375" style="260" customWidth="1"/>
    <col min="15114" max="15364" width="9.140625" style="260"/>
    <col min="15365" max="15365" width="5.7109375" style="260" customWidth="1"/>
    <col min="15366" max="15366" width="97.140625" style="260" customWidth="1"/>
    <col min="15367" max="15369" width="10.7109375" style="260" customWidth="1"/>
    <col min="15370" max="15620" width="9.140625" style="260"/>
    <col min="15621" max="15621" width="5.7109375" style="260" customWidth="1"/>
    <col min="15622" max="15622" width="97.140625" style="260" customWidth="1"/>
    <col min="15623" max="15625" width="10.7109375" style="260" customWidth="1"/>
    <col min="15626" max="15876" width="9.140625" style="260"/>
    <col min="15877" max="15877" width="5.7109375" style="260" customWidth="1"/>
    <col min="15878" max="15878" width="97.140625" style="260" customWidth="1"/>
    <col min="15879" max="15881" width="10.7109375" style="260" customWidth="1"/>
    <col min="15882" max="16132" width="9.140625" style="260"/>
    <col min="16133" max="16133" width="5.7109375" style="260" customWidth="1"/>
    <col min="16134" max="16134" width="97.140625" style="260" customWidth="1"/>
    <col min="16135" max="16137" width="10.7109375" style="260" customWidth="1"/>
    <col min="16138" max="16384" width="9.140625" style="260"/>
  </cols>
  <sheetData>
    <row r="1" spans="1:11" s="256" customFormat="1" x14ac:dyDescent="0.2">
      <c r="A1" s="509" t="str">
        <f>IF(ISBLANK('Contact Info &amp; Revenues'!B3),"",'Contact Info &amp; Revenues'!B3)</f>
        <v/>
      </c>
      <c r="B1" s="509"/>
      <c r="C1" s="509"/>
      <c r="D1" s="509"/>
      <c r="E1" s="509"/>
      <c r="F1" s="509"/>
      <c r="G1" s="509"/>
      <c r="H1" s="509"/>
      <c r="I1" s="509"/>
    </row>
    <row r="2" spans="1:11" s="256" customFormat="1" x14ac:dyDescent="0.2">
      <c r="A2" s="257"/>
      <c r="B2" s="258"/>
      <c r="C2" s="258"/>
      <c r="D2" s="258"/>
      <c r="E2" s="258"/>
      <c r="F2" s="258"/>
      <c r="G2" s="258"/>
      <c r="H2" s="258"/>
      <c r="I2" s="258"/>
    </row>
    <row r="3" spans="1:11" s="256" customFormat="1" ht="14.25" x14ac:dyDescent="0.2">
      <c r="A3" s="576" t="s">
        <v>378</v>
      </c>
      <c r="B3" s="576"/>
      <c r="C3" s="576"/>
      <c r="D3" s="576"/>
      <c r="E3" s="576"/>
      <c r="F3" s="576"/>
      <c r="G3" s="576"/>
      <c r="H3" s="576"/>
      <c r="I3" s="576"/>
    </row>
    <row r="4" spans="1:11" ht="15.75" thickBot="1" x14ac:dyDescent="0.25"/>
    <row r="5" spans="1:11" s="267" customFormat="1" ht="43.5" thickBot="1" x14ac:dyDescent="0.25">
      <c r="A5" s="261" t="s">
        <v>102</v>
      </c>
      <c r="B5" s="262" t="s">
        <v>201</v>
      </c>
      <c r="C5" s="320" t="s">
        <v>202</v>
      </c>
      <c r="D5" s="334" t="s">
        <v>311</v>
      </c>
      <c r="E5" s="265" t="s">
        <v>312</v>
      </c>
      <c r="F5" s="265" t="s">
        <v>313</v>
      </c>
      <c r="G5" s="335" t="s">
        <v>314</v>
      </c>
      <c r="H5" s="265" t="s">
        <v>315</v>
      </c>
      <c r="I5" s="336" t="s">
        <v>316</v>
      </c>
      <c r="K5" s="260"/>
    </row>
    <row r="6" spans="1:11" s="267" customFormat="1" x14ac:dyDescent="0.2">
      <c r="A6" s="268"/>
      <c r="B6" s="269" t="s">
        <v>317</v>
      </c>
      <c r="C6" s="270"/>
      <c r="D6" s="270"/>
      <c r="E6" s="270"/>
      <c r="F6" s="270"/>
      <c r="G6" s="270"/>
      <c r="H6" s="270"/>
      <c r="I6" s="337"/>
    </row>
    <row r="7" spans="1:11" s="267" customFormat="1" x14ac:dyDescent="0.2">
      <c r="A7" s="274">
        <v>1</v>
      </c>
      <c r="B7" s="275" t="s">
        <v>72</v>
      </c>
      <c r="C7" s="279" t="s">
        <v>318</v>
      </c>
      <c r="D7" s="142"/>
      <c r="E7" s="142"/>
      <c r="F7" s="142"/>
      <c r="G7" s="142"/>
      <c r="H7" s="142"/>
      <c r="I7" s="223"/>
    </row>
    <row r="8" spans="1:11" s="267" customFormat="1" x14ac:dyDescent="0.2">
      <c r="A8" s="327">
        <f>+A7+1</f>
        <v>2</v>
      </c>
      <c r="B8" s="330" t="s">
        <v>73</v>
      </c>
      <c r="C8" s="338">
        <v>4020</v>
      </c>
      <c r="D8" s="339"/>
      <c r="E8" s="339"/>
      <c r="F8" s="339"/>
      <c r="G8" s="339"/>
      <c r="H8" s="339"/>
      <c r="I8" s="340"/>
    </row>
    <row r="9" spans="1:11" s="267" customFormat="1" x14ac:dyDescent="0.2">
      <c r="A9" s="327">
        <f>+A8+1</f>
        <v>3</v>
      </c>
      <c r="B9" s="330" t="s">
        <v>379</v>
      </c>
      <c r="C9" s="341">
        <v>250</v>
      </c>
      <c r="D9" s="199"/>
      <c r="E9" s="199"/>
      <c r="F9" s="199"/>
      <c r="G9" s="199"/>
      <c r="H9" s="199"/>
      <c r="I9" s="200"/>
    </row>
    <row r="10" spans="1:11" s="267" customFormat="1" x14ac:dyDescent="0.2">
      <c r="A10" s="274">
        <f t="shared" ref="A10" si="0">+A9+1</f>
        <v>4</v>
      </c>
      <c r="B10" s="275" t="s">
        <v>380</v>
      </c>
      <c r="C10" s="293">
        <v>7</v>
      </c>
      <c r="D10" s="345"/>
      <c r="E10" s="345"/>
      <c r="F10" s="345"/>
      <c r="G10" s="345"/>
      <c r="H10" s="345"/>
      <c r="I10" s="346"/>
    </row>
    <row r="11" spans="1:11" s="267" customFormat="1" x14ac:dyDescent="0.2">
      <c r="A11" s="282"/>
      <c r="B11" s="322" t="s">
        <v>381</v>
      </c>
      <c r="C11" s="284"/>
      <c r="D11" s="284"/>
      <c r="E11" s="284"/>
      <c r="F11" s="284"/>
      <c r="G11" s="284"/>
      <c r="H11" s="284"/>
      <c r="I11" s="323"/>
    </row>
    <row r="12" spans="1:11" s="267" customFormat="1" x14ac:dyDescent="0.2">
      <c r="A12" s="274">
        <f>A10+1</f>
        <v>5</v>
      </c>
      <c r="B12" s="330" t="s">
        <v>382</v>
      </c>
      <c r="C12" s="341">
        <v>6</v>
      </c>
      <c r="D12" s="342"/>
      <c r="E12" s="342"/>
      <c r="F12" s="342"/>
      <c r="G12" s="342"/>
      <c r="H12" s="342"/>
      <c r="I12" s="343"/>
    </row>
    <row r="13" spans="1:11" s="267" customFormat="1" x14ac:dyDescent="0.2">
      <c r="A13" s="274">
        <f>+A12+1</f>
        <v>6</v>
      </c>
      <c r="B13" s="330" t="s">
        <v>321</v>
      </c>
      <c r="C13" s="344">
        <v>30</v>
      </c>
      <c r="D13" s="345"/>
      <c r="E13" s="345"/>
      <c r="F13" s="345"/>
      <c r="G13" s="345"/>
      <c r="H13" s="345"/>
      <c r="I13" s="346"/>
    </row>
    <row r="14" spans="1:11" s="267" customFormat="1" x14ac:dyDescent="0.2">
      <c r="A14" s="274">
        <f>+A13+1</f>
        <v>7</v>
      </c>
      <c r="B14" s="347" t="s">
        <v>383</v>
      </c>
      <c r="C14" s="344">
        <f>IF(AND(ISNUMBER(C12),ISNUMBER(C13)),C12*C13,"")</f>
        <v>180</v>
      </c>
      <c r="D14" s="468" t="str">
        <f t="shared" ref="D14:I14" si="1">IF(AND(ISNUMBER(D12),ISNUMBER(D13)),D12*D13,"")</f>
        <v/>
      </c>
      <c r="E14" s="468" t="str">
        <f t="shared" si="1"/>
        <v/>
      </c>
      <c r="F14" s="468" t="str">
        <f t="shared" si="1"/>
        <v/>
      </c>
      <c r="G14" s="468" t="str">
        <f t="shared" si="1"/>
        <v/>
      </c>
      <c r="H14" s="468" t="str">
        <f t="shared" si="1"/>
        <v/>
      </c>
      <c r="I14" s="469" t="str">
        <f t="shared" si="1"/>
        <v/>
      </c>
    </row>
    <row r="15" spans="1:11" s="267" customFormat="1" x14ac:dyDescent="0.2">
      <c r="A15" s="274">
        <f>+A14+1</f>
        <v>8</v>
      </c>
      <c r="B15" s="275" t="s">
        <v>384</v>
      </c>
      <c r="C15" s="279">
        <v>24</v>
      </c>
      <c r="D15" s="142"/>
      <c r="E15" s="142"/>
      <c r="F15" s="142"/>
      <c r="G15" s="142"/>
      <c r="H15" s="142"/>
      <c r="I15" s="223"/>
    </row>
    <row r="16" spans="1:11" s="267" customFormat="1" x14ac:dyDescent="0.2">
      <c r="A16" s="274">
        <f>+A15+1</f>
        <v>9</v>
      </c>
      <c r="B16" s="275" t="s">
        <v>324</v>
      </c>
      <c r="C16" s="293">
        <v>20</v>
      </c>
      <c r="D16" s="350"/>
      <c r="E16" s="350"/>
      <c r="F16" s="350"/>
      <c r="G16" s="350"/>
      <c r="H16" s="350"/>
      <c r="I16" s="351"/>
    </row>
    <row r="17" spans="1:9" s="267" customFormat="1" x14ac:dyDescent="0.2">
      <c r="A17" s="274">
        <f t="shared" ref="A17:A34" si="2">+A16+1</f>
        <v>10</v>
      </c>
      <c r="B17" s="275" t="s">
        <v>325</v>
      </c>
      <c r="C17" s="293">
        <v>18</v>
      </c>
      <c r="D17" s="350"/>
      <c r="E17" s="350"/>
      <c r="F17" s="350"/>
      <c r="G17" s="350"/>
      <c r="H17" s="350"/>
      <c r="I17" s="351"/>
    </row>
    <row r="18" spans="1:9" s="267" customFormat="1" x14ac:dyDescent="0.2">
      <c r="A18" s="274">
        <f t="shared" si="2"/>
        <v>11</v>
      </c>
      <c r="B18" s="292" t="s">
        <v>385</v>
      </c>
      <c r="C18" s="352">
        <f>IF(AND(ISNUMBER(C16),ISNUMBER(C17)),C17/C16,"")</f>
        <v>0.9</v>
      </c>
      <c r="D18" s="470" t="str">
        <f t="shared" ref="D18:I18" si="3">IF(AND(ISNUMBER(D16),ISNUMBER(D17)),D17/D16,"")</f>
        <v/>
      </c>
      <c r="E18" s="470" t="str">
        <f t="shared" si="3"/>
        <v/>
      </c>
      <c r="F18" s="470" t="str">
        <f t="shared" si="3"/>
        <v/>
      </c>
      <c r="G18" s="470" t="str">
        <f t="shared" si="3"/>
        <v/>
      </c>
      <c r="H18" s="470" t="str">
        <f t="shared" si="3"/>
        <v/>
      </c>
      <c r="I18" s="471" t="str">
        <f t="shared" si="3"/>
        <v/>
      </c>
    </row>
    <row r="19" spans="1:9" s="267" customFormat="1" x14ac:dyDescent="0.2">
      <c r="A19" s="282"/>
      <c r="B19" s="322" t="s">
        <v>386</v>
      </c>
      <c r="C19" s="284"/>
      <c r="D19" s="284"/>
      <c r="E19" s="284"/>
      <c r="F19" s="284"/>
      <c r="G19" s="284"/>
      <c r="H19" s="284"/>
      <c r="I19" s="323"/>
    </row>
    <row r="20" spans="1:9" s="267" customFormat="1" x14ac:dyDescent="0.2">
      <c r="A20" s="274">
        <f>+A18+1</f>
        <v>12</v>
      </c>
      <c r="B20" s="330" t="s">
        <v>387</v>
      </c>
      <c r="C20" s="341">
        <v>6</v>
      </c>
      <c r="D20" s="342"/>
      <c r="E20" s="342"/>
      <c r="F20" s="342"/>
      <c r="G20" s="342"/>
      <c r="H20" s="342"/>
      <c r="I20" s="343"/>
    </row>
    <row r="21" spans="1:9" s="267" customFormat="1" x14ac:dyDescent="0.2">
      <c r="A21" s="274">
        <f t="shared" ref="A21:A27" si="4">+A20+1</f>
        <v>13</v>
      </c>
      <c r="B21" s="330" t="s">
        <v>321</v>
      </c>
      <c r="C21" s="344">
        <v>30</v>
      </c>
      <c r="D21" s="345"/>
      <c r="E21" s="345"/>
      <c r="F21" s="345"/>
      <c r="G21" s="345"/>
      <c r="H21" s="345"/>
      <c r="I21" s="346"/>
    </row>
    <row r="22" spans="1:9" s="267" customFormat="1" x14ac:dyDescent="0.2">
      <c r="A22" s="274">
        <f t="shared" si="4"/>
        <v>14</v>
      </c>
      <c r="B22" s="347" t="s">
        <v>388</v>
      </c>
      <c r="C22" s="344">
        <f>IF(AND(ISNUMBER(C20),ISNUMBER(C21)),C20*C21,"")</f>
        <v>180</v>
      </c>
      <c r="D22" s="468" t="str">
        <f t="shared" ref="D22:I22" si="5">IF(AND(ISNUMBER(D20),ISNUMBER(D21)),D20*D21,"")</f>
        <v/>
      </c>
      <c r="E22" s="468" t="str">
        <f t="shared" si="5"/>
        <v/>
      </c>
      <c r="F22" s="468" t="str">
        <f t="shared" si="5"/>
        <v/>
      </c>
      <c r="G22" s="468" t="str">
        <f t="shared" si="5"/>
        <v/>
      </c>
      <c r="H22" s="468" t="str">
        <f t="shared" si="5"/>
        <v/>
      </c>
      <c r="I22" s="469" t="str">
        <f t="shared" si="5"/>
        <v/>
      </c>
    </row>
    <row r="23" spans="1:9" s="267" customFormat="1" x14ac:dyDescent="0.2">
      <c r="A23" s="274">
        <f t="shared" si="4"/>
        <v>15</v>
      </c>
      <c r="B23" s="330" t="s">
        <v>389</v>
      </c>
      <c r="C23" s="341">
        <v>6</v>
      </c>
      <c r="D23" s="342"/>
      <c r="E23" s="342"/>
      <c r="F23" s="342"/>
      <c r="G23" s="342"/>
      <c r="H23" s="342"/>
      <c r="I23" s="343"/>
    </row>
    <row r="24" spans="1:9" s="267" customFormat="1" x14ac:dyDescent="0.2">
      <c r="A24" s="274">
        <f t="shared" si="4"/>
        <v>16</v>
      </c>
      <c r="B24" s="330" t="s">
        <v>390</v>
      </c>
      <c r="C24" s="344">
        <v>30</v>
      </c>
      <c r="D24" s="345"/>
      <c r="E24" s="345"/>
      <c r="F24" s="345"/>
      <c r="G24" s="345"/>
      <c r="H24" s="345"/>
      <c r="I24" s="346"/>
    </row>
    <row r="25" spans="1:9" s="267" customFormat="1" x14ac:dyDescent="0.2">
      <c r="A25" s="274">
        <f t="shared" si="4"/>
        <v>17</v>
      </c>
      <c r="B25" s="347" t="s">
        <v>391</v>
      </c>
      <c r="C25" s="344">
        <f>IF(AND(ISNUMBER(C23),ISNUMBER(C24)),C23*C24,"")</f>
        <v>180</v>
      </c>
      <c r="D25" s="468" t="str">
        <f t="shared" ref="D25:I25" si="6">IF(AND(ISNUMBER(D23),ISNUMBER(D24)),D23*D24,"")</f>
        <v/>
      </c>
      <c r="E25" s="468" t="str">
        <f t="shared" si="6"/>
        <v/>
      </c>
      <c r="F25" s="468" t="str">
        <f t="shared" si="6"/>
        <v/>
      </c>
      <c r="G25" s="468" t="str">
        <f t="shared" si="6"/>
        <v/>
      </c>
      <c r="H25" s="468" t="str">
        <f t="shared" si="6"/>
        <v/>
      </c>
      <c r="I25" s="469" t="str">
        <f t="shared" si="6"/>
        <v/>
      </c>
    </row>
    <row r="26" spans="1:9" s="267" customFormat="1" x14ac:dyDescent="0.2">
      <c r="A26" s="274">
        <f t="shared" si="4"/>
        <v>18</v>
      </c>
      <c r="B26" s="275" t="s">
        <v>392</v>
      </c>
      <c r="C26" s="279">
        <v>24</v>
      </c>
      <c r="D26" s="142"/>
      <c r="E26" s="142"/>
      <c r="F26" s="142"/>
      <c r="G26" s="142"/>
      <c r="H26" s="142"/>
      <c r="I26" s="223"/>
    </row>
    <row r="27" spans="1:9" s="267" customFormat="1" x14ac:dyDescent="0.2">
      <c r="A27" s="274">
        <f t="shared" si="4"/>
        <v>19</v>
      </c>
      <c r="B27" s="275" t="s">
        <v>324</v>
      </c>
      <c r="C27" s="293">
        <v>20</v>
      </c>
      <c r="D27" s="350"/>
      <c r="E27" s="350"/>
      <c r="F27" s="350"/>
      <c r="G27" s="350"/>
      <c r="H27" s="350"/>
      <c r="I27" s="351"/>
    </row>
    <row r="28" spans="1:9" s="267" customFormat="1" x14ac:dyDescent="0.2">
      <c r="A28" s="274">
        <f t="shared" si="2"/>
        <v>20</v>
      </c>
      <c r="B28" s="275" t="s">
        <v>325</v>
      </c>
      <c r="C28" s="293">
        <v>18</v>
      </c>
      <c r="D28" s="350"/>
      <c r="E28" s="350"/>
      <c r="F28" s="350"/>
      <c r="G28" s="350"/>
      <c r="H28" s="350"/>
      <c r="I28" s="351"/>
    </row>
    <row r="29" spans="1:9" s="267" customFormat="1" x14ac:dyDescent="0.2">
      <c r="A29" s="274">
        <f t="shared" si="2"/>
        <v>21</v>
      </c>
      <c r="B29" s="292" t="s">
        <v>393</v>
      </c>
      <c r="C29" s="352">
        <f>IF(AND(ISNUMBER(C27),ISNUMBER(C28)),C28/C27,"")</f>
        <v>0.9</v>
      </c>
      <c r="D29" s="470" t="str">
        <f t="shared" ref="D29:I29" si="7">IF(AND(ISNUMBER(D27),ISNUMBER(D28)),D28/D27,"")</f>
        <v/>
      </c>
      <c r="E29" s="470" t="str">
        <f t="shared" si="7"/>
        <v/>
      </c>
      <c r="F29" s="470" t="str">
        <f t="shared" si="7"/>
        <v/>
      </c>
      <c r="G29" s="470" t="str">
        <f t="shared" si="7"/>
        <v/>
      </c>
      <c r="H29" s="470" t="str">
        <f t="shared" si="7"/>
        <v/>
      </c>
      <c r="I29" s="471" t="str">
        <f t="shared" si="7"/>
        <v/>
      </c>
    </row>
    <row r="30" spans="1:9" s="267" customFormat="1" x14ac:dyDescent="0.2">
      <c r="A30" s="282"/>
      <c r="B30" s="322" t="s">
        <v>328</v>
      </c>
      <c r="C30" s="284"/>
      <c r="D30" s="284"/>
      <c r="E30" s="284"/>
      <c r="F30" s="284"/>
      <c r="G30" s="284"/>
      <c r="H30" s="284"/>
      <c r="I30" s="323"/>
    </row>
    <row r="31" spans="1:9" s="267" customFormat="1" x14ac:dyDescent="0.2">
      <c r="A31" s="274">
        <f>A29+1</f>
        <v>22</v>
      </c>
      <c r="B31" s="275" t="s">
        <v>329</v>
      </c>
      <c r="C31" s="279">
        <v>1500</v>
      </c>
      <c r="D31" s="142"/>
      <c r="E31" s="142"/>
      <c r="F31" s="142"/>
      <c r="G31" s="142"/>
      <c r="H31" s="142"/>
      <c r="I31" s="223"/>
    </row>
    <row r="32" spans="1:9" s="267" customFormat="1" x14ac:dyDescent="0.2">
      <c r="A32" s="327">
        <f t="shared" si="2"/>
        <v>23</v>
      </c>
      <c r="B32" s="275" t="s">
        <v>330</v>
      </c>
      <c r="C32" s="358">
        <v>15</v>
      </c>
      <c r="D32" s="359"/>
      <c r="E32" s="359"/>
      <c r="F32" s="359"/>
      <c r="G32" s="359"/>
      <c r="H32" s="359"/>
      <c r="I32" s="360"/>
    </row>
    <row r="33" spans="1:9" s="267" customFormat="1" x14ac:dyDescent="0.2">
      <c r="A33" s="327">
        <f t="shared" si="2"/>
        <v>24</v>
      </c>
      <c r="B33" s="330" t="s">
        <v>331</v>
      </c>
      <c r="C33" s="361" t="s">
        <v>0</v>
      </c>
      <c r="D33" s="362"/>
      <c r="E33" s="362"/>
      <c r="F33" s="362"/>
      <c r="G33" s="362"/>
      <c r="H33" s="362"/>
      <c r="I33" s="363"/>
    </row>
    <row r="34" spans="1:9" s="267" customFormat="1" ht="15.75" thickBot="1" x14ac:dyDescent="0.25">
      <c r="A34" s="299">
        <f t="shared" si="2"/>
        <v>25</v>
      </c>
      <c r="B34" s="364" t="s">
        <v>394</v>
      </c>
      <c r="C34" s="318">
        <v>500</v>
      </c>
      <c r="D34" s="152"/>
      <c r="E34" s="152"/>
      <c r="F34" s="152"/>
      <c r="G34" s="152"/>
      <c r="H34" s="152"/>
      <c r="I34" s="365"/>
    </row>
  </sheetData>
  <sheetProtection password="C77D" sheet="1" objects="1" scenarios="1" selectLockedCells="1"/>
  <mergeCells count="2">
    <mergeCell ref="A1:I1"/>
    <mergeCell ref="A3:I3"/>
  </mergeCells>
  <dataValidations count="2">
    <dataValidation allowBlank="1" showErrorMessage="1" prompt="Enter a job category that is considered to be a Behavioral Health Professional._x000a_" sqref="B65537:B65541 JB65537:JB65541 SX65537:SX65541 ACT65537:ACT65541 AMP65537:AMP65541 AWL65537:AWL65541 BGH65537:BGH65541 BQD65537:BQD65541 BZZ65537:BZZ65541 CJV65537:CJV65541 CTR65537:CTR65541 DDN65537:DDN65541 DNJ65537:DNJ65541 DXF65537:DXF65541 EHB65537:EHB65541 EQX65537:EQX65541 FAT65537:FAT65541 FKP65537:FKP65541 FUL65537:FUL65541 GEH65537:GEH65541 GOD65537:GOD65541 GXZ65537:GXZ65541 HHV65537:HHV65541 HRR65537:HRR65541 IBN65537:IBN65541 ILJ65537:ILJ65541 IVF65537:IVF65541 JFB65537:JFB65541 JOX65537:JOX65541 JYT65537:JYT65541 KIP65537:KIP65541 KSL65537:KSL65541 LCH65537:LCH65541 LMD65537:LMD65541 LVZ65537:LVZ65541 MFV65537:MFV65541 MPR65537:MPR65541 MZN65537:MZN65541 NJJ65537:NJJ65541 NTF65537:NTF65541 ODB65537:ODB65541 OMX65537:OMX65541 OWT65537:OWT65541 PGP65537:PGP65541 PQL65537:PQL65541 QAH65537:QAH65541 QKD65537:QKD65541 QTZ65537:QTZ65541 RDV65537:RDV65541 RNR65537:RNR65541 RXN65537:RXN65541 SHJ65537:SHJ65541 SRF65537:SRF65541 TBB65537:TBB65541 TKX65537:TKX65541 TUT65537:TUT65541 UEP65537:UEP65541 UOL65537:UOL65541 UYH65537:UYH65541 VID65537:VID65541 VRZ65537:VRZ65541 WBV65537:WBV65541 WLR65537:WLR65541 WVN65537:WVN65541 B131073:B131077 JB131073:JB131077 SX131073:SX131077 ACT131073:ACT131077 AMP131073:AMP131077 AWL131073:AWL131077 BGH131073:BGH131077 BQD131073:BQD131077 BZZ131073:BZZ131077 CJV131073:CJV131077 CTR131073:CTR131077 DDN131073:DDN131077 DNJ131073:DNJ131077 DXF131073:DXF131077 EHB131073:EHB131077 EQX131073:EQX131077 FAT131073:FAT131077 FKP131073:FKP131077 FUL131073:FUL131077 GEH131073:GEH131077 GOD131073:GOD131077 GXZ131073:GXZ131077 HHV131073:HHV131077 HRR131073:HRR131077 IBN131073:IBN131077 ILJ131073:ILJ131077 IVF131073:IVF131077 JFB131073:JFB131077 JOX131073:JOX131077 JYT131073:JYT131077 KIP131073:KIP131077 KSL131073:KSL131077 LCH131073:LCH131077 LMD131073:LMD131077 LVZ131073:LVZ131077 MFV131073:MFV131077 MPR131073:MPR131077 MZN131073:MZN131077 NJJ131073:NJJ131077 NTF131073:NTF131077 ODB131073:ODB131077 OMX131073:OMX131077 OWT131073:OWT131077 PGP131073:PGP131077 PQL131073:PQL131077 QAH131073:QAH131077 QKD131073:QKD131077 QTZ131073:QTZ131077 RDV131073:RDV131077 RNR131073:RNR131077 RXN131073:RXN131077 SHJ131073:SHJ131077 SRF131073:SRF131077 TBB131073:TBB131077 TKX131073:TKX131077 TUT131073:TUT131077 UEP131073:UEP131077 UOL131073:UOL131077 UYH131073:UYH131077 VID131073:VID131077 VRZ131073:VRZ131077 WBV131073:WBV131077 WLR131073:WLR131077 WVN131073:WVN131077 B196609:B196613 JB196609:JB196613 SX196609:SX196613 ACT196609:ACT196613 AMP196609:AMP196613 AWL196609:AWL196613 BGH196609:BGH196613 BQD196609:BQD196613 BZZ196609:BZZ196613 CJV196609:CJV196613 CTR196609:CTR196613 DDN196609:DDN196613 DNJ196609:DNJ196613 DXF196609:DXF196613 EHB196609:EHB196613 EQX196609:EQX196613 FAT196609:FAT196613 FKP196609:FKP196613 FUL196609:FUL196613 GEH196609:GEH196613 GOD196609:GOD196613 GXZ196609:GXZ196613 HHV196609:HHV196613 HRR196609:HRR196613 IBN196609:IBN196613 ILJ196609:ILJ196613 IVF196609:IVF196613 JFB196609:JFB196613 JOX196609:JOX196613 JYT196609:JYT196613 KIP196609:KIP196613 KSL196609:KSL196613 LCH196609:LCH196613 LMD196609:LMD196613 LVZ196609:LVZ196613 MFV196609:MFV196613 MPR196609:MPR196613 MZN196609:MZN196613 NJJ196609:NJJ196613 NTF196609:NTF196613 ODB196609:ODB196613 OMX196609:OMX196613 OWT196609:OWT196613 PGP196609:PGP196613 PQL196609:PQL196613 QAH196609:QAH196613 QKD196609:QKD196613 QTZ196609:QTZ196613 RDV196609:RDV196613 RNR196609:RNR196613 RXN196609:RXN196613 SHJ196609:SHJ196613 SRF196609:SRF196613 TBB196609:TBB196613 TKX196609:TKX196613 TUT196609:TUT196613 UEP196609:UEP196613 UOL196609:UOL196613 UYH196609:UYH196613 VID196609:VID196613 VRZ196609:VRZ196613 WBV196609:WBV196613 WLR196609:WLR196613 WVN196609:WVN196613 B262145:B262149 JB262145:JB262149 SX262145:SX262149 ACT262145:ACT262149 AMP262145:AMP262149 AWL262145:AWL262149 BGH262145:BGH262149 BQD262145:BQD262149 BZZ262145:BZZ262149 CJV262145:CJV262149 CTR262145:CTR262149 DDN262145:DDN262149 DNJ262145:DNJ262149 DXF262145:DXF262149 EHB262145:EHB262149 EQX262145:EQX262149 FAT262145:FAT262149 FKP262145:FKP262149 FUL262145:FUL262149 GEH262145:GEH262149 GOD262145:GOD262149 GXZ262145:GXZ262149 HHV262145:HHV262149 HRR262145:HRR262149 IBN262145:IBN262149 ILJ262145:ILJ262149 IVF262145:IVF262149 JFB262145:JFB262149 JOX262145:JOX262149 JYT262145:JYT262149 KIP262145:KIP262149 KSL262145:KSL262149 LCH262145:LCH262149 LMD262145:LMD262149 LVZ262145:LVZ262149 MFV262145:MFV262149 MPR262145:MPR262149 MZN262145:MZN262149 NJJ262145:NJJ262149 NTF262145:NTF262149 ODB262145:ODB262149 OMX262145:OMX262149 OWT262145:OWT262149 PGP262145:PGP262149 PQL262145:PQL262149 QAH262145:QAH262149 QKD262145:QKD262149 QTZ262145:QTZ262149 RDV262145:RDV262149 RNR262145:RNR262149 RXN262145:RXN262149 SHJ262145:SHJ262149 SRF262145:SRF262149 TBB262145:TBB262149 TKX262145:TKX262149 TUT262145:TUT262149 UEP262145:UEP262149 UOL262145:UOL262149 UYH262145:UYH262149 VID262145:VID262149 VRZ262145:VRZ262149 WBV262145:WBV262149 WLR262145:WLR262149 WVN262145:WVN262149 B327681:B327685 JB327681:JB327685 SX327681:SX327685 ACT327681:ACT327685 AMP327681:AMP327685 AWL327681:AWL327685 BGH327681:BGH327685 BQD327681:BQD327685 BZZ327681:BZZ327685 CJV327681:CJV327685 CTR327681:CTR327685 DDN327681:DDN327685 DNJ327681:DNJ327685 DXF327681:DXF327685 EHB327681:EHB327685 EQX327681:EQX327685 FAT327681:FAT327685 FKP327681:FKP327685 FUL327681:FUL327685 GEH327681:GEH327685 GOD327681:GOD327685 GXZ327681:GXZ327685 HHV327681:HHV327685 HRR327681:HRR327685 IBN327681:IBN327685 ILJ327681:ILJ327685 IVF327681:IVF327685 JFB327681:JFB327685 JOX327681:JOX327685 JYT327681:JYT327685 KIP327681:KIP327685 KSL327681:KSL327685 LCH327681:LCH327685 LMD327681:LMD327685 LVZ327681:LVZ327685 MFV327681:MFV327685 MPR327681:MPR327685 MZN327681:MZN327685 NJJ327681:NJJ327685 NTF327681:NTF327685 ODB327681:ODB327685 OMX327681:OMX327685 OWT327681:OWT327685 PGP327681:PGP327685 PQL327681:PQL327685 QAH327681:QAH327685 QKD327681:QKD327685 QTZ327681:QTZ327685 RDV327681:RDV327685 RNR327681:RNR327685 RXN327681:RXN327685 SHJ327681:SHJ327685 SRF327681:SRF327685 TBB327681:TBB327685 TKX327681:TKX327685 TUT327681:TUT327685 UEP327681:UEP327685 UOL327681:UOL327685 UYH327681:UYH327685 VID327681:VID327685 VRZ327681:VRZ327685 WBV327681:WBV327685 WLR327681:WLR327685 WVN327681:WVN327685 B393217:B393221 JB393217:JB393221 SX393217:SX393221 ACT393217:ACT393221 AMP393217:AMP393221 AWL393217:AWL393221 BGH393217:BGH393221 BQD393217:BQD393221 BZZ393217:BZZ393221 CJV393217:CJV393221 CTR393217:CTR393221 DDN393217:DDN393221 DNJ393217:DNJ393221 DXF393217:DXF393221 EHB393217:EHB393221 EQX393217:EQX393221 FAT393217:FAT393221 FKP393217:FKP393221 FUL393217:FUL393221 GEH393217:GEH393221 GOD393217:GOD393221 GXZ393217:GXZ393221 HHV393217:HHV393221 HRR393217:HRR393221 IBN393217:IBN393221 ILJ393217:ILJ393221 IVF393217:IVF393221 JFB393217:JFB393221 JOX393217:JOX393221 JYT393217:JYT393221 KIP393217:KIP393221 KSL393217:KSL393221 LCH393217:LCH393221 LMD393217:LMD393221 LVZ393217:LVZ393221 MFV393217:MFV393221 MPR393217:MPR393221 MZN393217:MZN393221 NJJ393217:NJJ393221 NTF393217:NTF393221 ODB393217:ODB393221 OMX393217:OMX393221 OWT393217:OWT393221 PGP393217:PGP393221 PQL393217:PQL393221 QAH393217:QAH393221 QKD393217:QKD393221 QTZ393217:QTZ393221 RDV393217:RDV393221 RNR393217:RNR393221 RXN393217:RXN393221 SHJ393217:SHJ393221 SRF393217:SRF393221 TBB393217:TBB393221 TKX393217:TKX393221 TUT393217:TUT393221 UEP393217:UEP393221 UOL393217:UOL393221 UYH393217:UYH393221 VID393217:VID393221 VRZ393217:VRZ393221 WBV393217:WBV393221 WLR393217:WLR393221 WVN393217:WVN393221 B458753:B458757 JB458753:JB458757 SX458753:SX458757 ACT458753:ACT458757 AMP458753:AMP458757 AWL458753:AWL458757 BGH458753:BGH458757 BQD458753:BQD458757 BZZ458753:BZZ458757 CJV458753:CJV458757 CTR458753:CTR458757 DDN458753:DDN458757 DNJ458753:DNJ458757 DXF458753:DXF458757 EHB458753:EHB458757 EQX458753:EQX458757 FAT458753:FAT458757 FKP458753:FKP458757 FUL458753:FUL458757 GEH458753:GEH458757 GOD458753:GOD458757 GXZ458753:GXZ458757 HHV458753:HHV458757 HRR458753:HRR458757 IBN458753:IBN458757 ILJ458753:ILJ458757 IVF458753:IVF458757 JFB458753:JFB458757 JOX458753:JOX458757 JYT458753:JYT458757 KIP458753:KIP458757 KSL458753:KSL458757 LCH458753:LCH458757 LMD458753:LMD458757 LVZ458753:LVZ458757 MFV458753:MFV458757 MPR458753:MPR458757 MZN458753:MZN458757 NJJ458753:NJJ458757 NTF458753:NTF458757 ODB458753:ODB458757 OMX458753:OMX458757 OWT458753:OWT458757 PGP458753:PGP458757 PQL458753:PQL458757 QAH458753:QAH458757 QKD458753:QKD458757 QTZ458753:QTZ458757 RDV458753:RDV458757 RNR458753:RNR458757 RXN458753:RXN458757 SHJ458753:SHJ458757 SRF458753:SRF458757 TBB458753:TBB458757 TKX458753:TKX458757 TUT458753:TUT458757 UEP458753:UEP458757 UOL458753:UOL458757 UYH458753:UYH458757 VID458753:VID458757 VRZ458753:VRZ458757 WBV458753:WBV458757 WLR458753:WLR458757 WVN458753:WVN458757 B524289:B524293 JB524289:JB524293 SX524289:SX524293 ACT524289:ACT524293 AMP524289:AMP524293 AWL524289:AWL524293 BGH524289:BGH524293 BQD524289:BQD524293 BZZ524289:BZZ524293 CJV524289:CJV524293 CTR524289:CTR524293 DDN524289:DDN524293 DNJ524289:DNJ524293 DXF524289:DXF524293 EHB524289:EHB524293 EQX524289:EQX524293 FAT524289:FAT524293 FKP524289:FKP524293 FUL524289:FUL524293 GEH524289:GEH524293 GOD524289:GOD524293 GXZ524289:GXZ524293 HHV524289:HHV524293 HRR524289:HRR524293 IBN524289:IBN524293 ILJ524289:ILJ524293 IVF524289:IVF524293 JFB524289:JFB524293 JOX524289:JOX524293 JYT524289:JYT524293 KIP524289:KIP524293 KSL524289:KSL524293 LCH524289:LCH524293 LMD524289:LMD524293 LVZ524289:LVZ524293 MFV524289:MFV524293 MPR524289:MPR524293 MZN524289:MZN524293 NJJ524289:NJJ524293 NTF524289:NTF524293 ODB524289:ODB524293 OMX524289:OMX524293 OWT524289:OWT524293 PGP524289:PGP524293 PQL524289:PQL524293 QAH524289:QAH524293 QKD524289:QKD524293 QTZ524289:QTZ524293 RDV524289:RDV524293 RNR524289:RNR524293 RXN524289:RXN524293 SHJ524289:SHJ524293 SRF524289:SRF524293 TBB524289:TBB524293 TKX524289:TKX524293 TUT524289:TUT524293 UEP524289:UEP524293 UOL524289:UOL524293 UYH524289:UYH524293 VID524289:VID524293 VRZ524289:VRZ524293 WBV524289:WBV524293 WLR524289:WLR524293 WVN524289:WVN524293 B589825:B589829 JB589825:JB589829 SX589825:SX589829 ACT589825:ACT589829 AMP589825:AMP589829 AWL589825:AWL589829 BGH589825:BGH589829 BQD589825:BQD589829 BZZ589825:BZZ589829 CJV589825:CJV589829 CTR589825:CTR589829 DDN589825:DDN589829 DNJ589825:DNJ589829 DXF589825:DXF589829 EHB589825:EHB589829 EQX589825:EQX589829 FAT589825:FAT589829 FKP589825:FKP589829 FUL589825:FUL589829 GEH589825:GEH589829 GOD589825:GOD589829 GXZ589825:GXZ589829 HHV589825:HHV589829 HRR589825:HRR589829 IBN589825:IBN589829 ILJ589825:ILJ589829 IVF589825:IVF589829 JFB589825:JFB589829 JOX589825:JOX589829 JYT589825:JYT589829 KIP589825:KIP589829 KSL589825:KSL589829 LCH589825:LCH589829 LMD589825:LMD589829 LVZ589825:LVZ589829 MFV589825:MFV589829 MPR589825:MPR589829 MZN589825:MZN589829 NJJ589825:NJJ589829 NTF589825:NTF589829 ODB589825:ODB589829 OMX589825:OMX589829 OWT589825:OWT589829 PGP589825:PGP589829 PQL589825:PQL589829 QAH589825:QAH589829 QKD589825:QKD589829 QTZ589825:QTZ589829 RDV589825:RDV589829 RNR589825:RNR589829 RXN589825:RXN589829 SHJ589825:SHJ589829 SRF589825:SRF589829 TBB589825:TBB589829 TKX589825:TKX589829 TUT589825:TUT589829 UEP589825:UEP589829 UOL589825:UOL589829 UYH589825:UYH589829 VID589825:VID589829 VRZ589825:VRZ589829 WBV589825:WBV589829 WLR589825:WLR589829 WVN589825:WVN589829 B655361:B655365 JB655361:JB655365 SX655361:SX655365 ACT655361:ACT655365 AMP655361:AMP655365 AWL655361:AWL655365 BGH655361:BGH655365 BQD655361:BQD655365 BZZ655361:BZZ655365 CJV655361:CJV655365 CTR655361:CTR655365 DDN655361:DDN655365 DNJ655361:DNJ655365 DXF655361:DXF655365 EHB655361:EHB655365 EQX655361:EQX655365 FAT655361:FAT655365 FKP655361:FKP655365 FUL655361:FUL655365 GEH655361:GEH655365 GOD655361:GOD655365 GXZ655361:GXZ655365 HHV655361:HHV655365 HRR655361:HRR655365 IBN655361:IBN655365 ILJ655361:ILJ655365 IVF655361:IVF655365 JFB655361:JFB655365 JOX655361:JOX655365 JYT655361:JYT655365 KIP655361:KIP655365 KSL655361:KSL655365 LCH655361:LCH655365 LMD655361:LMD655365 LVZ655361:LVZ655365 MFV655361:MFV655365 MPR655361:MPR655365 MZN655361:MZN655365 NJJ655361:NJJ655365 NTF655361:NTF655365 ODB655361:ODB655365 OMX655361:OMX655365 OWT655361:OWT655365 PGP655361:PGP655365 PQL655361:PQL655365 QAH655361:QAH655365 QKD655361:QKD655365 QTZ655361:QTZ655365 RDV655361:RDV655365 RNR655361:RNR655365 RXN655361:RXN655365 SHJ655361:SHJ655365 SRF655361:SRF655365 TBB655361:TBB655365 TKX655361:TKX655365 TUT655361:TUT655365 UEP655361:UEP655365 UOL655361:UOL655365 UYH655361:UYH655365 VID655361:VID655365 VRZ655361:VRZ655365 WBV655361:WBV655365 WLR655361:WLR655365 WVN655361:WVN655365 B720897:B720901 JB720897:JB720901 SX720897:SX720901 ACT720897:ACT720901 AMP720897:AMP720901 AWL720897:AWL720901 BGH720897:BGH720901 BQD720897:BQD720901 BZZ720897:BZZ720901 CJV720897:CJV720901 CTR720897:CTR720901 DDN720897:DDN720901 DNJ720897:DNJ720901 DXF720897:DXF720901 EHB720897:EHB720901 EQX720897:EQX720901 FAT720897:FAT720901 FKP720897:FKP720901 FUL720897:FUL720901 GEH720897:GEH720901 GOD720897:GOD720901 GXZ720897:GXZ720901 HHV720897:HHV720901 HRR720897:HRR720901 IBN720897:IBN720901 ILJ720897:ILJ720901 IVF720897:IVF720901 JFB720897:JFB720901 JOX720897:JOX720901 JYT720897:JYT720901 KIP720897:KIP720901 KSL720897:KSL720901 LCH720897:LCH720901 LMD720897:LMD720901 LVZ720897:LVZ720901 MFV720897:MFV720901 MPR720897:MPR720901 MZN720897:MZN720901 NJJ720897:NJJ720901 NTF720897:NTF720901 ODB720897:ODB720901 OMX720897:OMX720901 OWT720897:OWT720901 PGP720897:PGP720901 PQL720897:PQL720901 QAH720897:QAH720901 QKD720897:QKD720901 QTZ720897:QTZ720901 RDV720897:RDV720901 RNR720897:RNR720901 RXN720897:RXN720901 SHJ720897:SHJ720901 SRF720897:SRF720901 TBB720897:TBB720901 TKX720897:TKX720901 TUT720897:TUT720901 UEP720897:UEP720901 UOL720897:UOL720901 UYH720897:UYH720901 VID720897:VID720901 VRZ720897:VRZ720901 WBV720897:WBV720901 WLR720897:WLR720901 WVN720897:WVN720901 B786433:B786437 JB786433:JB786437 SX786433:SX786437 ACT786433:ACT786437 AMP786433:AMP786437 AWL786433:AWL786437 BGH786433:BGH786437 BQD786433:BQD786437 BZZ786433:BZZ786437 CJV786433:CJV786437 CTR786433:CTR786437 DDN786433:DDN786437 DNJ786433:DNJ786437 DXF786433:DXF786437 EHB786433:EHB786437 EQX786433:EQX786437 FAT786433:FAT786437 FKP786433:FKP786437 FUL786433:FUL786437 GEH786433:GEH786437 GOD786433:GOD786437 GXZ786433:GXZ786437 HHV786433:HHV786437 HRR786433:HRR786437 IBN786433:IBN786437 ILJ786433:ILJ786437 IVF786433:IVF786437 JFB786433:JFB786437 JOX786433:JOX786437 JYT786433:JYT786437 KIP786433:KIP786437 KSL786433:KSL786437 LCH786433:LCH786437 LMD786433:LMD786437 LVZ786433:LVZ786437 MFV786433:MFV786437 MPR786433:MPR786437 MZN786433:MZN786437 NJJ786433:NJJ786437 NTF786433:NTF786437 ODB786433:ODB786437 OMX786433:OMX786437 OWT786433:OWT786437 PGP786433:PGP786437 PQL786433:PQL786437 QAH786433:QAH786437 QKD786433:QKD786437 QTZ786433:QTZ786437 RDV786433:RDV786437 RNR786433:RNR786437 RXN786433:RXN786437 SHJ786433:SHJ786437 SRF786433:SRF786437 TBB786433:TBB786437 TKX786433:TKX786437 TUT786433:TUT786437 UEP786433:UEP786437 UOL786433:UOL786437 UYH786433:UYH786437 VID786433:VID786437 VRZ786433:VRZ786437 WBV786433:WBV786437 WLR786433:WLR786437 WVN786433:WVN786437 B851969:B851973 JB851969:JB851973 SX851969:SX851973 ACT851969:ACT851973 AMP851969:AMP851973 AWL851969:AWL851973 BGH851969:BGH851973 BQD851969:BQD851973 BZZ851969:BZZ851973 CJV851969:CJV851973 CTR851969:CTR851973 DDN851969:DDN851973 DNJ851969:DNJ851973 DXF851969:DXF851973 EHB851969:EHB851973 EQX851969:EQX851973 FAT851969:FAT851973 FKP851969:FKP851973 FUL851969:FUL851973 GEH851969:GEH851973 GOD851969:GOD851973 GXZ851969:GXZ851973 HHV851969:HHV851973 HRR851969:HRR851973 IBN851969:IBN851973 ILJ851969:ILJ851973 IVF851969:IVF851973 JFB851969:JFB851973 JOX851969:JOX851973 JYT851969:JYT851973 KIP851969:KIP851973 KSL851969:KSL851973 LCH851969:LCH851973 LMD851969:LMD851973 LVZ851969:LVZ851973 MFV851969:MFV851973 MPR851969:MPR851973 MZN851969:MZN851973 NJJ851969:NJJ851973 NTF851969:NTF851973 ODB851969:ODB851973 OMX851969:OMX851973 OWT851969:OWT851973 PGP851969:PGP851973 PQL851969:PQL851973 QAH851969:QAH851973 QKD851969:QKD851973 QTZ851969:QTZ851973 RDV851969:RDV851973 RNR851969:RNR851973 RXN851969:RXN851973 SHJ851969:SHJ851973 SRF851969:SRF851973 TBB851969:TBB851973 TKX851969:TKX851973 TUT851969:TUT851973 UEP851969:UEP851973 UOL851969:UOL851973 UYH851969:UYH851973 VID851969:VID851973 VRZ851969:VRZ851973 WBV851969:WBV851973 WLR851969:WLR851973 WVN851969:WVN851973 B917505:B917509 JB917505:JB917509 SX917505:SX917509 ACT917505:ACT917509 AMP917505:AMP917509 AWL917505:AWL917509 BGH917505:BGH917509 BQD917505:BQD917509 BZZ917505:BZZ917509 CJV917505:CJV917509 CTR917505:CTR917509 DDN917505:DDN917509 DNJ917505:DNJ917509 DXF917505:DXF917509 EHB917505:EHB917509 EQX917505:EQX917509 FAT917505:FAT917509 FKP917505:FKP917509 FUL917505:FUL917509 GEH917505:GEH917509 GOD917505:GOD917509 GXZ917505:GXZ917509 HHV917505:HHV917509 HRR917505:HRR917509 IBN917505:IBN917509 ILJ917505:ILJ917509 IVF917505:IVF917509 JFB917505:JFB917509 JOX917505:JOX917509 JYT917505:JYT917509 KIP917505:KIP917509 KSL917505:KSL917509 LCH917505:LCH917509 LMD917505:LMD917509 LVZ917505:LVZ917509 MFV917505:MFV917509 MPR917505:MPR917509 MZN917505:MZN917509 NJJ917505:NJJ917509 NTF917505:NTF917509 ODB917505:ODB917509 OMX917505:OMX917509 OWT917505:OWT917509 PGP917505:PGP917509 PQL917505:PQL917509 QAH917505:QAH917509 QKD917505:QKD917509 QTZ917505:QTZ917509 RDV917505:RDV917509 RNR917505:RNR917509 RXN917505:RXN917509 SHJ917505:SHJ917509 SRF917505:SRF917509 TBB917505:TBB917509 TKX917505:TKX917509 TUT917505:TUT917509 UEP917505:UEP917509 UOL917505:UOL917509 UYH917505:UYH917509 VID917505:VID917509 VRZ917505:VRZ917509 WBV917505:WBV917509 WLR917505:WLR917509 WVN917505:WVN917509 B983041:B983045 JB983041:JB983045 SX983041:SX983045 ACT983041:ACT983045 AMP983041:AMP983045 AWL983041:AWL983045 BGH983041:BGH983045 BQD983041:BQD983045 BZZ983041:BZZ983045 CJV983041:CJV983045 CTR983041:CTR983045 DDN983041:DDN983045 DNJ983041:DNJ983045 DXF983041:DXF983045 EHB983041:EHB983045 EQX983041:EQX983045 FAT983041:FAT983045 FKP983041:FKP983045 FUL983041:FUL983045 GEH983041:GEH983045 GOD983041:GOD983045 GXZ983041:GXZ983045 HHV983041:HHV983045 HRR983041:HRR983045 IBN983041:IBN983045 ILJ983041:ILJ983045 IVF983041:IVF983045 JFB983041:JFB983045 JOX983041:JOX983045 JYT983041:JYT983045 KIP983041:KIP983045 KSL983041:KSL983045 LCH983041:LCH983045 LMD983041:LMD983045 LVZ983041:LVZ983045 MFV983041:MFV983045 MPR983041:MPR983045 MZN983041:MZN983045 NJJ983041:NJJ983045 NTF983041:NTF983045 ODB983041:ODB983045 OMX983041:OMX983045 OWT983041:OWT983045 PGP983041:PGP983045 PQL983041:PQL983045 QAH983041:QAH983045 QKD983041:QKD983045 QTZ983041:QTZ983045 RDV983041:RDV983045 RNR983041:RNR983045 RXN983041:RXN983045 SHJ983041:SHJ983045 SRF983041:SRF983045 TBB983041:TBB983045 TKX983041:TKX983045 TUT983041:TUT983045 UEP983041:UEP983045 UOL983041:UOL983045 UYH983041:UYH983045 VID983041:VID983045 VRZ983041:VRZ983045 WBV983041:WBV983045 WLR983041:WLR983045 WVN983041:WVN983045 B65543:B65550 JB65543:JB65550 SX65543:SX65550 ACT65543:ACT65550 AMP65543:AMP65550 AWL65543:AWL65550 BGH65543:BGH65550 BQD65543:BQD65550 BZZ65543:BZZ65550 CJV65543:CJV65550 CTR65543:CTR65550 DDN65543:DDN65550 DNJ65543:DNJ65550 DXF65543:DXF65550 EHB65543:EHB65550 EQX65543:EQX65550 FAT65543:FAT65550 FKP65543:FKP65550 FUL65543:FUL65550 GEH65543:GEH65550 GOD65543:GOD65550 GXZ65543:GXZ65550 HHV65543:HHV65550 HRR65543:HRR65550 IBN65543:IBN65550 ILJ65543:ILJ65550 IVF65543:IVF65550 JFB65543:JFB65550 JOX65543:JOX65550 JYT65543:JYT65550 KIP65543:KIP65550 KSL65543:KSL65550 LCH65543:LCH65550 LMD65543:LMD65550 LVZ65543:LVZ65550 MFV65543:MFV65550 MPR65543:MPR65550 MZN65543:MZN65550 NJJ65543:NJJ65550 NTF65543:NTF65550 ODB65543:ODB65550 OMX65543:OMX65550 OWT65543:OWT65550 PGP65543:PGP65550 PQL65543:PQL65550 QAH65543:QAH65550 QKD65543:QKD65550 QTZ65543:QTZ65550 RDV65543:RDV65550 RNR65543:RNR65550 RXN65543:RXN65550 SHJ65543:SHJ65550 SRF65543:SRF65550 TBB65543:TBB65550 TKX65543:TKX65550 TUT65543:TUT65550 UEP65543:UEP65550 UOL65543:UOL65550 UYH65543:UYH65550 VID65543:VID65550 VRZ65543:VRZ65550 WBV65543:WBV65550 WLR65543:WLR65550 WVN65543:WVN65550 B131079:B131086 JB131079:JB131086 SX131079:SX131086 ACT131079:ACT131086 AMP131079:AMP131086 AWL131079:AWL131086 BGH131079:BGH131086 BQD131079:BQD131086 BZZ131079:BZZ131086 CJV131079:CJV131086 CTR131079:CTR131086 DDN131079:DDN131086 DNJ131079:DNJ131086 DXF131079:DXF131086 EHB131079:EHB131086 EQX131079:EQX131086 FAT131079:FAT131086 FKP131079:FKP131086 FUL131079:FUL131086 GEH131079:GEH131086 GOD131079:GOD131086 GXZ131079:GXZ131086 HHV131079:HHV131086 HRR131079:HRR131086 IBN131079:IBN131086 ILJ131079:ILJ131086 IVF131079:IVF131086 JFB131079:JFB131086 JOX131079:JOX131086 JYT131079:JYT131086 KIP131079:KIP131086 KSL131079:KSL131086 LCH131079:LCH131086 LMD131079:LMD131086 LVZ131079:LVZ131086 MFV131079:MFV131086 MPR131079:MPR131086 MZN131079:MZN131086 NJJ131079:NJJ131086 NTF131079:NTF131086 ODB131079:ODB131086 OMX131079:OMX131086 OWT131079:OWT131086 PGP131079:PGP131086 PQL131079:PQL131086 QAH131079:QAH131086 QKD131079:QKD131086 QTZ131079:QTZ131086 RDV131079:RDV131086 RNR131079:RNR131086 RXN131079:RXN131086 SHJ131079:SHJ131086 SRF131079:SRF131086 TBB131079:TBB131086 TKX131079:TKX131086 TUT131079:TUT131086 UEP131079:UEP131086 UOL131079:UOL131086 UYH131079:UYH131086 VID131079:VID131086 VRZ131079:VRZ131086 WBV131079:WBV131086 WLR131079:WLR131086 WVN131079:WVN131086 B196615:B196622 JB196615:JB196622 SX196615:SX196622 ACT196615:ACT196622 AMP196615:AMP196622 AWL196615:AWL196622 BGH196615:BGH196622 BQD196615:BQD196622 BZZ196615:BZZ196622 CJV196615:CJV196622 CTR196615:CTR196622 DDN196615:DDN196622 DNJ196615:DNJ196622 DXF196615:DXF196622 EHB196615:EHB196622 EQX196615:EQX196622 FAT196615:FAT196622 FKP196615:FKP196622 FUL196615:FUL196622 GEH196615:GEH196622 GOD196615:GOD196622 GXZ196615:GXZ196622 HHV196615:HHV196622 HRR196615:HRR196622 IBN196615:IBN196622 ILJ196615:ILJ196622 IVF196615:IVF196622 JFB196615:JFB196622 JOX196615:JOX196622 JYT196615:JYT196622 KIP196615:KIP196622 KSL196615:KSL196622 LCH196615:LCH196622 LMD196615:LMD196622 LVZ196615:LVZ196622 MFV196615:MFV196622 MPR196615:MPR196622 MZN196615:MZN196622 NJJ196615:NJJ196622 NTF196615:NTF196622 ODB196615:ODB196622 OMX196615:OMX196622 OWT196615:OWT196622 PGP196615:PGP196622 PQL196615:PQL196622 QAH196615:QAH196622 QKD196615:QKD196622 QTZ196615:QTZ196622 RDV196615:RDV196622 RNR196615:RNR196622 RXN196615:RXN196622 SHJ196615:SHJ196622 SRF196615:SRF196622 TBB196615:TBB196622 TKX196615:TKX196622 TUT196615:TUT196622 UEP196615:UEP196622 UOL196615:UOL196622 UYH196615:UYH196622 VID196615:VID196622 VRZ196615:VRZ196622 WBV196615:WBV196622 WLR196615:WLR196622 WVN196615:WVN196622 B262151:B262158 JB262151:JB262158 SX262151:SX262158 ACT262151:ACT262158 AMP262151:AMP262158 AWL262151:AWL262158 BGH262151:BGH262158 BQD262151:BQD262158 BZZ262151:BZZ262158 CJV262151:CJV262158 CTR262151:CTR262158 DDN262151:DDN262158 DNJ262151:DNJ262158 DXF262151:DXF262158 EHB262151:EHB262158 EQX262151:EQX262158 FAT262151:FAT262158 FKP262151:FKP262158 FUL262151:FUL262158 GEH262151:GEH262158 GOD262151:GOD262158 GXZ262151:GXZ262158 HHV262151:HHV262158 HRR262151:HRR262158 IBN262151:IBN262158 ILJ262151:ILJ262158 IVF262151:IVF262158 JFB262151:JFB262158 JOX262151:JOX262158 JYT262151:JYT262158 KIP262151:KIP262158 KSL262151:KSL262158 LCH262151:LCH262158 LMD262151:LMD262158 LVZ262151:LVZ262158 MFV262151:MFV262158 MPR262151:MPR262158 MZN262151:MZN262158 NJJ262151:NJJ262158 NTF262151:NTF262158 ODB262151:ODB262158 OMX262151:OMX262158 OWT262151:OWT262158 PGP262151:PGP262158 PQL262151:PQL262158 QAH262151:QAH262158 QKD262151:QKD262158 QTZ262151:QTZ262158 RDV262151:RDV262158 RNR262151:RNR262158 RXN262151:RXN262158 SHJ262151:SHJ262158 SRF262151:SRF262158 TBB262151:TBB262158 TKX262151:TKX262158 TUT262151:TUT262158 UEP262151:UEP262158 UOL262151:UOL262158 UYH262151:UYH262158 VID262151:VID262158 VRZ262151:VRZ262158 WBV262151:WBV262158 WLR262151:WLR262158 WVN262151:WVN262158 B327687:B327694 JB327687:JB327694 SX327687:SX327694 ACT327687:ACT327694 AMP327687:AMP327694 AWL327687:AWL327694 BGH327687:BGH327694 BQD327687:BQD327694 BZZ327687:BZZ327694 CJV327687:CJV327694 CTR327687:CTR327694 DDN327687:DDN327694 DNJ327687:DNJ327694 DXF327687:DXF327694 EHB327687:EHB327694 EQX327687:EQX327694 FAT327687:FAT327694 FKP327687:FKP327694 FUL327687:FUL327694 GEH327687:GEH327694 GOD327687:GOD327694 GXZ327687:GXZ327694 HHV327687:HHV327694 HRR327687:HRR327694 IBN327687:IBN327694 ILJ327687:ILJ327694 IVF327687:IVF327694 JFB327687:JFB327694 JOX327687:JOX327694 JYT327687:JYT327694 KIP327687:KIP327694 KSL327687:KSL327694 LCH327687:LCH327694 LMD327687:LMD327694 LVZ327687:LVZ327694 MFV327687:MFV327694 MPR327687:MPR327694 MZN327687:MZN327694 NJJ327687:NJJ327694 NTF327687:NTF327694 ODB327687:ODB327694 OMX327687:OMX327694 OWT327687:OWT327694 PGP327687:PGP327694 PQL327687:PQL327694 QAH327687:QAH327694 QKD327687:QKD327694 QTZ327687:QTZ327694 RDV327687:RDV327694 RNR327687:RNR327694 RXN327687:RXN327694 SHJ327687:SHJ327694 SRF327687:SRF327694 TBB327687:TBB327694 TKX327687:TKX327694 TUT327687:TUT327694 UEP327687:UEP327694 UOL327687:UOL327694 UYH327687:UYH327694 VID327687:VID327694 VRZ327687:VRZ327694 WBV327687:WBV327694 WLR327687:WLR327694 WVN327687:WVN327694 B393223:B393230 JB393223:JB393230 SX393223:SX393230 ACT393223:ACT393230 AMP393223:AMP393230 AWL393223:AWL393230 BGH393223:BGH393230 BQD393223:BQD393230 BZZ393223:BZZ393230 CJV393223:CJV393230 CTR393223:CTR393230 DDN393223:DDN393230 DNJ393223:DNJ393230 DXF393223:DXF393230 EHB393223:EHB393230 EQX393223:EQX393230 FAT393223:FAT393230 FKP393223:FKP393230 FUL393223:FUL393230 GEH393223:GEH393230 GOD393223:GOD393230 GXZ393223:GXZ393230 HHV393223:HHV393230 HRR393223:HRR393230 IBN393223:IBN393230 ILJ393223:ILJ393230 IVF393223:IVF393230 JFB393223:JFB393230 JOX393223:JOX393230 JYT393223:JYT393230 KIP393223:KIP393230 KSL393223:KSL393230 LCH393223:LCH393230 LMD393223:LMD393230 LVZ393223:LVZ393230 MFV393223:MFV393230 MPR393223:MPR393230 MZN393223:MZN393230 NJJ393223:NJJ393230 NTF393223:NTF393230 ODB393223:ODB393230 OMX393223:OMX393230 OWT393223:OWT393230 PGP393223:PGP393230 PQL393223:PQL393230 QAH393223:QAH393230 QKD393223:QKD393230 QTZ393223:QTZ393230 RDV393223:RDV393230 RNR393223:RNR393230 RXN393223:RXN393230 SHJ393223:SHJ393230 SRF393223:SRF393230 TBB393223:TBB393230 TKX393223:TKX393230 TUT393223:TUT393230 UEP393223:UEP393230 UOL393223:UOL393230 UYH393223:UYH393230 VID393223:VID393230 VRZ393223:VRZ393230 WBV393223:WBV393230 WLR393223:WLR393230 WVN393223:WVN393230 B458759:B458766 JB458759:JB458766 SX458759:SX458766 ACT458759:ACT458766 AMP458759:AMP458766 AWL458759:AWL458766 BGH458759:BGH458766 BQD458759:BQD458766 BZZ458759:BZZ458766 CJV458759:CJV458766 CTR458759:CTR458766 DDN458759:DDN458766 DNJ458759:DNJ458766 DXF458759:DXF458766 EHB458759:EHB458766 EQX458759:EQX458766 FAT458759:FAT458766 FKP458759:FKP458766 FUL458759:FUL458766 GEH458759:GEH458766 GOD458759:GOD458766 GXZ458759:GXZ458766 HHV458759:HHV458766 HRR458759:HRR458766 IBN458759:IBN458766 ILJ458759:ILJ458766 IVF458759:IVF458766 JFB458759:JFB458766 JOX458759:JOX458766 JYT458759:JYT458766 KIP458759:KIP458766 KSL458759:KSL458766 LCH458759:LCH458766 LMD458759:LMD458766 LVZ458759:LVZ458766 MFV458759:MFV458766 MPR458759:MPR458766 MZN458759:MZN458766 NJJ458759:NJJ458766 NTF458759:NTF458766 ODB458759:ODB458766 OMX458759:OMX458766 OWT458759:OWT458766 PGP458759:PGP458766 PQL458759:PQL458766 QAH458759:QAH458766 QKD458759:QKD458766 QTZ458759:QTZ458766 RDV458759:RDV458766 RNR458759:RNR458766 RXN458759:RXN458766 SHJ458759:SHJ458766 SRF458759:SRF458766 TBB458759:TBB458766 TKX458759:TKX458766 TUT458759:TUT458766 UEP458759:UEP458766 UOL458759:UOL458766 UYH458759:UYH458766 VID458759:VID458766 VRZ458759:VRZ458766 WBV458759:WBV458766 WLR458759:WLR458766 WVN458759:WVN458766 B524295:B524302 JB524295:JB524302 SX524295:SX524302 ACT524295:ACT524302 AMP524295:AMP524302 AWL524295:AWL524302 BGH524295:BGH524302 BQD524295:BQD524302 BZZ524295:BZZ524302 CJV524295:CJV524302 CTR524295:CTR524302 DDN524295:DDN524302 DNJ524295:DNJ524302 DXF524295:DXF524302 EHB524295:EHB524302 EQX524295:EQX524302 FAT524295:FAT524302 FKP524295:FKP524302 FUL524295:FUL524302 GEH524295:GEH524302 GOD524295:GOD524302 GXZ524295:GXZ524302 HHV524295:HHV524302 HRR524295:HRR524302 IBN524295:IBN524302 ILJ524295:ILJ524302 IVF524295:IVF524302 JFB524295:JFB524302 JOX524295:JOX524302 JYT524295:JYT524302 KIP524295:KIP524302 KSL524295:KSL524302 LCH524295:LCH524302 LMD524295:LMD524302 LVZ524295:LVZ524302 MFV524295:MFV524302 MPR524295:MPR524302 MZN524295:MZN524302 NJJ524295:NJJ524302 NTF524295:NTF524302 ODB524295:ODB524302 OMX524295:OMX524302 OWT524295:OWT524302 PGP524295:PGP524302 PQL524295:PQL524302 QAH524295:QAH524302 QKD524295:QKD524302 QTZ524295:QTZ524302 RDV524295:RDV524302 RNR524295:RNR524302 RXN524295:RXN524302 SHJ524295:SHJ524302 SRF524295:SRF524302 TBB524295:TBB524302 TKX524295:TKX524302 TUT524295:TUT524302 UEP524295:UEP524302 UOL524295:UOL524302 UYH524295:UYH524302 VID524295:VID524302 VRZ524295:VRZ524302 WBV524295:WBV524302 WLR524295:WLR524302 WVN524295:WVN524302 B589831:B589838 JB589831:JB589838 SX589831:SX589838 ACT589831:ACT589838 AMP589831:AMP589838 AWL589831:AWL589838 BGH589831:BGH589838 BQD589831:BQD589838 BZZ589831:BZZ589838 CJV589831:CJV589838 CTR589831:CTR589838 DDN589831:DDN589838 DNJ589831:DNJ589838 DXF589831:DXF589838 EHB589831:EHB589838 EQX589831:EQX589838 FAT589831:FAT589838 FKP589831:FKP589838 FUL589831:FUL589838 GEH589831:GEH589838 GOD589831:GOD589838 GXZ589831:GXZ589838 HHV589831:HHV589838 HRR589831:HRR589838 IBN589831:IBN589838 ILJ589831:ILJ589838 IVF589831:IVF589838 JFB589831:JFB589838 JOX589831:JOX589838 JYT589831:JYT589838 KIP589831:KIP589838 KSL589831:KSL589838 LCH589831:LCH589838 LMD589831:LMD589838 LVZ589831:LVZ589838 MFV589831:MFV589838 MPR589831:MPR589838 MZN589831:MZN589838 NJJ589831:NJJ589838 NTF589831:NTF589838 ODB589831:ODB589838 OMX589831:OMX589838 OWT589831:OWT589838 PGP589831:PGP589838 PQL589831:PQL589838 QAH589831:QAH589838 QKD589831:QKD589838 QTZ589831:QTZ589838 RDV589831:RDV589838 RNR589831:RNR589838 RXN589831:RXN589838 SHJ589831:SHJ589838 SRF589831:SRF589838 TBB589831:TBB589838 TKX589831:TKX589838 TUT589831:TUT589838 UEP589831:UEP589838 UOL589831:UOL589838 UYH589831:UYH589838 VID589831:VID589838 VRZ589831:VRZ589838 WBV589831:WBV589838 WLR589831:WLR589838 WVN589831:WVN589838 B655367:B655374 JB655367:JB655374 SX655367:SX655374 ACT655367:ACT655374 AMP655367:AMP655374 AWL655367:AWL655374 BGH655367:BGH655374 BQD655367:BQD655374 BZZ655367:BZZ655374 CJV655367:CJV655374 CTR655367:CTR655374 DDN655367:DDN655374 DNJ655367:DNJ655374 DXF655367:DXF655374 EHB655367:EHB655374 EQX655367:EQX655374 FAT655367:FAT655374 FKP655367:FKP655374 FUL655367:FUL655374 GEH655367:GEH655374 GOD655367:GOD655374 GXZ655367:GXZ655374 HHV655367:HHV655374 HRR655367:HRR655374 IBN655367:IBN655374 ILJ655367:ILJ655374 IVF655367:IVF655374 JFB655367:JFB655374 JOX655367:JOX655374 JYT655367:JYT655374 KIP655367:KIP655374 KSL655367:KSL655374 LCH655367:LCH655374 LMD655367:LMD655374 LVZ655367:LVZ655374 MFV655367:MFV655374 MPR655367:MPR655374 MZN655367:MZN655374 NJJ655367:NJJ655374 NTF655367:NTF655374 ODB655367:ODB655374 OMX655367:OMX655374 OWT655367:OWT655374 PGP655367:PGP655374 PQL655367:PQL655374 QAH655367:QAH655374 QKD655367:QKD655374 QTZ655367:QTZ655374 RDV655367:RDV655374 RNR655367:RNR655374 RXN655367:RXN655374 SHJ655367:SHJ655374 SRF655367:SRF655374 TBB655367:TBB655374 TKX655367:TKX655374 TUT655367:TUT655374 UEP655367:UEP655374 UOL655367:UOL655374 UYH655367:UYH655374 VID655367:VID655374 VRZ655367:VRZ655374 WBV655367:WBV655374 WLR655367:WLR655374 WVN655367:WVN655374 B720903:B720910 JB720903:JB720910 SX720903:SX720910 ACT720903:ACT720910 AMP720903:AMP720910 AWL720903:AWL720910 BGH720903:BGH720910 BQD720903:BQD720910 BZZ720903:BZZ720910 CJV720903:CJV720910 CTR720903:CTR720910 DDN720903:DDN720910 DNJ720903:DNJ720910 DXF720903:DXF720910 EHB720903:EHB720910 EQX720903:EQX720910 FAT720903:FAT720910 FKP720903:FKP720910 FUL720903:FUL720910 GEH720903:GEH720910 GOD720903:GOD720910 GXZ720903:GXZ720910 HHV720903:HHV720910 HRR720903:HRR720910 IBN720903:IBN720910 ILJ720903:ILJ720910 IVF720903:IVF720910 JFB720903:JFB720910 JOX720903:JOX720910 JYT720903:JYT720910 KIP720903:KIP720910 KSL720903:KSL720910 LCH720903:LCH720910 LMD720903:LMD720910 LVZ720903:LVZ720910 MFV720903:MFV720910 MPR720903:MPR720910 MZN720903:MZN720910 NJJ720903:NJJ720910 NTF720903:NTF720910 ODB720903:ODB720910 OMX720903:OMX720910 OWT720903:OWT720910 PGP720903:PGP720910 PQL720903:PQL720910 QAH720903:QAH720910 QKD720903:QKD720910 QTZ720903:QTZ720910 RDV720903:RDV720910 RNR720903:RNR720910 RXN720903:RXN720910 SHJ720903:SHJ720910 SRF720903:SRF720910 TBB720903:TBB720910 TKX720903:TKX720910 TUT720903:TUT720910 UEP720903:UEP720910 UOL720903:UOL720910 UYH720903:UYH720910 VID720903:VID720910 VRZ720903:VRZ720910 WBV720903:WBV720910 WLR720903:WLR720910 WVN720903:WVN720910 B786439:B786446 JB786439:JB786446 SX786439:SX786446 ACT786439:ACT786446 AMP786439:AMP786446 AWL786439:AWL786446 BGH786439:BGH786446 BQD786439:BQD786446 BZZ786439:BZZ786446 CJV786439:CJV786446 CTR786439:CTR786446 DDN786439:DDN786446 DNJ786439:DNJ786446 DXF786439:DXF786446 EHB786439:EHB786446 EQX786439:EQX786446 FAT786439:FAT786446 FKP786439:FKP786446 FUL786439:FUL786446 GEH786439:GEH786446 GOD786439:GOD786446 GXZ786439:GXZ786446 HHV786439:HHV786446 HRR786439:HRR786446 IBN786439:IBN786446 ILJ786439:ILJ786446 IVF786439:IVF786446 JFB786439:JFB786446 JOX786439:JOX786446 JYT786439:JYT786446 KIP786439:KIP786446 KSL786439:KSL786446 LCH786439:LCH786446 LMD786439:LMD786446 LVZ786439:LVZ786446 MFV786439:MFV786446 MPR786439:MPR786446 MZN786439:MZN786446 NJJ786439:NJJ786446 NTF786439:NTF786446 ODB786439:ODB786446 OMX786439:OMX786446 OWT786439:OWT786446 PGP786439:PGP786446 PQL786439:PQL786446 QAH786439:QAH786446 QKD786439:QKD786446 QTZ786439:QTZ786446 RDV786439:RDV786446 RNR786439:RNR786446 RXN786439:RXN786446 SHJ786439:SHJ786446 SRF786439:SRF786446 TBB786439:TBB786446 TKX786439:TKX786446 TUT786439:TUT786446 UEP786439:UEP786446 UOL786439:UOL786446 UYH786439:UYH786446 VID786439:VID786446 VRZ786439:VRZ786446 WBV786439:WBV786446 WLR786439:WLR786446 WVN786439:WVN786446 B851975:B851982 JB851975:JB851982 SX851975:SX851982 ACT851975:ACT851982 AMP851975:AMP851982 AWL851975:AWL851982 BGH851975:BGH851982 BQD851975:BQD851982 BZZ851975:BZZ851982 CJV851975:CJV851982 CTR851975:CTR851982 DDN851975:DDN851982 DNJ851975:DNJ851982 DXF851975:DXF851982 EHB851975:EHB851982 EQX851975:EQX851982 FAT851975:FAT851982 FKP851975:FKP851982 FUL851975:FUL851982 GEH851975:GEH851982 GOD851975:GOD851982 GXZ851975:GXZ851982 HHV851975:HHV851982 HRR851975:HRR851982 IBN851975:IBN851982 ILJ851975:ILJ851982 IVF851975:IVF851982 JFB851975:JFB851982 JOX851975:JOX851982 JYT851975:JYT851982 KIP851975:KIP851982 KSL851975:KSL851982 LCH851975:LCH851982 LMD851975:LMD851982 LVZ851975:LVZ851982 MFV851975:MFV851982 MPR851975:MPR851982 MZN851975:MZN851982 NJJ851975:NJJ851982 NTF851975:NTF851982 ODB851975:ODB851982 OMX851975:OMX851982 OWT851975:OWT851982 PGP851975:PGP851982 PQL851975:PQL851982 QAH851975:QAH851982 QKD851975:QKD851982 QTZ851975:QTZ851982 RDV851975:RDV851982 RNR851975:RNR851982 RXN851975:RXN851982 SHJ851975:SHJ851982 SRF851975:SRF851982 TBB851975:TBB851982 TKX851975:TKX851982 TUT851975:TUT851982 UEP851975:UEP851982 UOL851975:UOL851982 UYH851975:UYH851982 VID851975:VID851982 VRZ851975:VRZ851982 WBV851975:WBV851982 WLR851975:WLR851982 WVN851975:WVN851982 B917511:B917518 JB917511:JB917518 SX917511:SX917518 ACT917511:ACT917518 AMP917511:AMP917518 AWL917511:AWL917518 BGH917511:BGH917518 BQD917511:BQD917518 BZZ917511:BZZ917518 CJV917511:CJV917518 CTR917511:CTR917518 DDN917511:DDN917518 DNJ917511:DNJ917518 DXF917511:DXF917518 EHB917511:EHB917518 EQX917511:EQX917518 FAT917511:FAT917518 FKP917511:FKP917518 FUL917511:FUL917518 GEH917511:GEH917518 GOD917511:GOD917518 GXZ917511:GXZ917518 HHV917511:HHV917518 HRR917511:HRR917518 IBN917511:IBN917518 ILJ917511:ILJ917518 IVF917511:IVF917518 JFB917511:JFB917518 JOX917511:JOX917518 JYT917511:JYT917518 KIP917511:KIP917518 KSL917511:KSL917518 LCH917511:LCH917518 LMD917511:LMD917518 LVZ917511:LVZ917518 MFV917511:MFV917518 MPR917511:MPR917518 MZN917511:MZN917518 NJJ917511:NJJ917518 NTF917511:NTF917518 ODB917511:ODB917518 OMX917511:OMX917518 OWT917511:OWT917518 PGP917511:PGP917518 PQL917511:PQL917518 QAH917511:QAH917518 QKD917511:QKD917518 QTZ917511:QTZ917518 RDV917511:RDV917518 RNR917511:RNR917518 RXN917511:RXN917518 SHJ917511:SHJ917518 SRF917511:SRF917518 TBB917511:TBB917518 TKX917511:TKX917518 TUT917511:TUT917518 UEP917511:UEP917518 UOL917511:UOL917518 UYH917511:UYH917518 VID917511:VID917518 VRZ917511:VRZ917518 WBV917511:WBV917518 WLR917511:WLR917518 WVN917511:WVN917518 B983047:B983054 JB983047:JB983054 SX983047:SX983054 ACT983047:ACT983054 AMP983047:AMP983054 AWL983047:AWL983054 BGH983047:BGH983054 BQD983047:BQD983054 BZZ983047:BZZ983054 CJV983047:CJV983054 CTR983047:CTR983054 DDN983047:DDN983054 DNJ983047:DNJ983054 DXF983047:DXF983054 EHB983047:EHB983054 EQX983047:EQX983054 FAT983047:FAT983054 FKP983047:FKP983054 FUL983047:FUL983054 GEH983047:GEH983054 GOD983047:GOD983054 GXZ983047:GXZ983054 HHV983047:HHV983054 HRR983047:HRR983054 IBN983047:IBN983054 ILJ983047:ILJ983054 IVF983047:IVF983054 JFB983047:JFB983054 JOX983047:JOX983054 JYT983047:JYT983054 KIP983047:KIP983054 KSL983047:KSL983054 LCH983047:LCH983054 LMD983047:LMD983054 LVZ983047:LVZ983054 MFV983047:MFV983054 MPR983047:MPR983054 MZN983047:MZN983054 NJJ983047:NJJ983054 NTF983047:NTF983054 ODB983047:ODB983054 OMX983047:OMX983054 OWT983047:OWT983054 PGP983047:PGP983054 PQL983047:PQL983054 QAH983047:QAH983054 QKD983047:QKD983054 QTZ983047:QTZ983054 RDV983047:RDV983054 RNR983047:RNR983054 RXN983047:RXN983054 SHJ983047:SHJ983054 SRF983047:SRF983054 TBB983047:TBB983054 TKX983047:TKX983054 TUT983047:TUT983054 UEP983047:UEP983054 UOL983047:UOL983054 UYH983047:UYH983054 VID983047:VID983054 VRZ983047:VRZ983054 WBV983047:WBV983054 WLR983047:WLR983054 WVN983047:WVN983054 B65552:B65569 JB65552:JB65569 SX65552:SX65569 ACT65552:ACT65569 AMP65552:AMP65569 AWL65552:AWL65569 BGH65552:BGH65569 BQD65552:BQD65569 BZZ65552:BZZ65569 CJV65552:CJV65569 CTR65552:CTR65569 DDN65552:DDN65569 DNJ65552:DNJ65569 DXF65552:DXF65569 EHB65552:EHB65569 EQX65552:EQX65569 FAT65552:FAT65569 FKP65552:FKP65569 FUL65552:FUL65569 GEH65552:GEH65569 GOD65552:GOD65569 GXZ65552:GXZ65569 HHV65552:HHV65569 HRR65552:HRR65569 IBN65552:IBN65569 ILJ65552:ILJ65569 IVF65552:IVF65569 JFB65552:JFB65569 JOX65552:JOX65569 JYT65552:JYT65569 KIP65552:KIP65569 KSL65552:KSL65569 LCH65552:LCH65569 LMD65552:LMD65569 LVZ65552:LVZ65569 MFV65552:MFV65569 MPR65552:MPR65569 MZN65552:MZN65569 NJJ65552:NJJ65569 NTF65552:NTF65569 ODB65552:ODB65569 OMX65552:OMX65569 OWT65552:OWT65569 PGP65552:PGP65569 PQL65552:PQL65569 QAH65552:QAH65569 QKD65552:QKD65569 QTZ65552:QTZ65569 RDV65552:RDV65569 RNR65552:RNR65569 RXN65552:RXN65569 SHJ65552:SHJ65569 SRF65552:SRF65569 TBB65552:TBB65569 TKX65552:TKX65569 TUT65552:TUT65569 UEP65552:UEP65569 UOL65552:UOL65569 UYH65552:UYH65569 VID65552:VID65569 VRZ65552:VRZ65569 WBV65552:WBV65569 WLR65552:WLR65569 WVN65552:WVN65569 B131088:B131105 JB131088:JB131105 SX131088:SX131105 ACT131088:ACT131105 AMP131088:AMP131105 AWL131088:AWL131105 BGH131088:BGH131105 BQD131088:BQD131105 BZZ131088:BZZ131105 CJV131088:CJV131105 CTR131088:CTR131105 DDN131088:DDN131105 DNJ131088:DNJ131105 DXF131088:DXF131105 EHB131088:EHB131105 EQX131088:EQX131105 FAT131088:FAT131105 FKP131088:FKP131105 FUL131088:FUL131105 GEH131088:GEH131105 GOD131088:GOD131105 GXZ131088:GXZ131105 HHV131088:HHV131105 HRR131088:HRR131105 IBN131088:IBN131105 ILJ131088:ILJ131105 IVF131088:IVF131105 JFB131088:JFB131105 JOX131088:JOX131105 JYT131088:JYT131105 KIP131088:KIP131105 KSL131088:KSL131105 LCH131088:LCH131105 LMD131088:LMD131105 LVZ131088:LVZ131105 MFV131088:MFV131105 MPR131088:MPR131105 MZN131088:MZN131105 NJJ131088:NJJ131105 NTF131088:NTF131105 ODB131088:ODB131105 OMX131088:OMX131105 OWT131088:OWT131105 PGP131088:PGP131105 PQL131088:PQL131105 QAH131088:QAH131105 QKD131088:QKD131105 QTZ131088:QTZ131105 RDV131088:RDV131105 RNR131088:RNR131105 RXN131088:RXN131105 SHJ131088:SHJ131105 SRF131088:SRF131105 TBB131088:TBB131105 TKX131088:TKX131105 TUT131088:TUT131105 UEP131088:UEP131105 UOL131088:UOL131105 UYH131088:UYH131105 VID131088:VID131105 VRZ131088:VRZ131105 WBV131088:WBV131105 WLR131088:WLR131105 WVN131088:WVN131105 B196624:B196641 JB196624:JB196641 SX196624:SX196641 ACT196624:ACT196641 AMP196624:AMP196641 AWL196624:AWL196641 BGH196624:BGH196641 BQD196624:BQD196641 BZZ196624:BZZ196641 CJV196624:CJV196641 CTR196624:CTR196641 DDN196624:DDN196641 DNJ196624:DNJ196641 DXF196624:DXF196641 EHB196624:EHB196641 EQX196624:EQX196641 FAT196624:FAT196641 FKP196624:FKP196641 FUL196624:FUL196641 GEH196624:GEH196641 GOD196624:GOD196641 GXZ196624:GXZ196641 HHV196624:HHV196641 HRR196624:HRR196641 IBN196624:IBN196641 ILJ196624:ILJ196641 IVF196624:IVF196641 JFB196624:JFB196641 JOX196624:JOX196641 JYT196624:JYT196641 KIP196624:KIP196641 KSL196624:KSL196641 LCH196624:LCH196641 LMD196624:LMD196641 LVZ196624:LVZ196641 MFV196624:MFV196641 MPR196624:MPR196641 MZN196624:MZN196641 NJJ196624:NJJ196641 NTF196624:NTF196641 ODB196624:ODB196641 OMX196624:OMX196641 OWT196624:OWT196641 PGP196624:PGP196641 PQL196624:PQL196641 QAH196624:QAH196641 QKD196624:QKD196641 QTZ196624:QTZ196641 RDV196624:RDV196641 RNR196624:RNR196641 RXN196624:RXN196641 SHJ196624:SHJ196641 SRF196624:SRF196641 TBB196624:TBB196641 TKX196624:TKX196641 TUT196624:TUT196641 UEP196624:UEP196641 UOL196624:UOL196641 UYH196624:UYH196641 VID196624:VID196641 VRZ196624:VRZ196641 WBV196624:WBV196641 WLR196624:WLR196641 WVN196624:WVN196641 B262160:B262177 JB262160:JB262177 SX262160:SX262177 ACT262160:ACT262177 AMP262160:AMP262177 AWL262160:AWL262177 BGH262160:BGH262177 BQD262160:BQD262177 BZZ262160:BZZ262177 CJV262160:CJV262177 CTR262160:CTR262177 DDN262160:DDN262177 DNJ262160:DNJ262177 DXF262160:DXF262177 EHB262160:EHB262177 EQX262160:EQX262177 FAT262160:FAT262177 FKP262160:FKP262177 FUL262160:FUL262177 GEH262160:GEH262177 GOD262160:GOD262177 GXZ262160:GXZ262177 HHV262160:HHV262177 HRR262160:HRR262177 IBN262160:IBN262177 ILJ262160:ILJ262177 IVF262160:IVF262177 JFB262160:JFB262177 JOX262160:JOX262177 JYT262160:JYT262177 KIP262160:KIP262177 KSL262160:KSL262177 LCH262160:LCH262177 LMD262160:LMD262177 LVZ262160:LVZ262177 MFV262160:MFV262177 MPR262160:MPR262177 MZN262160:MZN262177 NJJ262160:NJJ262177 NTF262160:NTF262177 ODB262160:ODB262177 OMX262160:OMX262177 OWT262160:OWT262177 PGP262160:PGP262177 PQL262160:PQL262177 QAH262160:QAH262177 QKD262160:QKD262177 QTZ262160:QTZ262177 RDV262160:RDV262177 RNR262160:RNR262177 RXN262160:RXN262177 SHJ262160:SHJ262177 SRF262160:SRF262177 TBB262160:TBB262177 TKX262160:TKX262177 TUT262160:TUT262177 UEP262160:UEP262177 UOL262160:UOL262177 UYH262160:UYH262177 VID262160:VID262177 VRZ262160:VRZ262177 WBV262160:WBV262177 WLR262160:WLR262177 WVN262160:WVN262177 B327696:B327713 JB327696:JB327713 SX327696:SX327713 ACT327696:ACT327713 AMP327696:AMP327713 AWL327696:AWL327713 BGH327696:BGH327713 BQD327696:BQD327713 BZZ327696:BZZ327713 CJV327696:CJV327713 CTR327696:CTR327713 DDN327696:DDN327713 DNJ327696:DNJ327713 DXF327696:DXF327713 EHB327696:EHB327713 EQX327696:EQX327713 FAT327696:FAT327713 FKP327696:FKP327713 FUL327696:FUL327713 GEH327696:GEH327713 GOD327696:GOD327713 GXZ327696:GXZ327713 HHV327696:HHV327713 HRR327696:HRR327713 IBN327696:IBN327713 ILJ327696:ILJ327713 IVF327696:IVF327713 JFB327696:JFB327713 JOX327696:JOX327713 JYT327696:JYT327713 KIP327696:KIP327713 KSL327696:KSL327713 LCH327696:LCH327713 LMD327696:LMD327713 LVZ327696:LVZ327713 MFV327696:MFV327713 MPR327696:MPR327713 MZN327696:MZN327713 NJJ327696:NJJ327713 NTF327696:NTF327713 ODB327696:ODB327713 OMX327696:OMX327713 OWT327696:OWT327713 PGP327696:PGP327713 PQL327696:PQL327713 QAH327696:QAH327713 QKD327696:QKD327713 QTZ327696:QTZ327713 RDV327696:RDV327713 RNR327696:RNR327713 RXN327696:RXN327713 SHJ327696:SHJ327713 SRF327696:SRF327713 TBB327696:TBB327713 TKX327696:TKX327713 TUT327696:TUT327713 UEP327696:UEP327713 UOL327696:UOL327713 UYH327696:UYH327713 VID327696:VID327713 VRZ327696:VRZ327713 WBV327696:WBV327713 WLR327696:WLR327713 WVN327696:WVN327713 B393232:B393249 JB393232:JB393249 SX393232:SX393249 ACT393232:ACT393249 AMP393232:AMP393249 AWL393232:AWL393249 BGH393232:BGH393249 BQD393232:BQD393249 BZZ393232:BZZ393249 CJV393232:CJV393249 CTR393232:CTR393249 DDN393232:DDN393249 DNJ393232:DNJ393249 DXF393232:DXF393249 EHB393232:EHB393249 EQX393232:EQX393249 FAT393232:FAT393249 FKP393232:FKP393249 FUL393232:FUL393249 GEH393232:GEH393249 GOD393232:GOD393249 GXZ393232:GXZ393249 HHV393232:HHV393249 HRR393232:HRR393249 IBN393232:IBN393249 ILJ393232:ILJ393249 IVF393232:IVF393249 JFB393232:JFB393249 JOX393232:JOX393249 JYT393232:JYT393249 KIP393232:KIP393249 KSL393232:KSL393249 LCH393232:LCH393249 LMD393232:LMD393249 LVZ393232:LVZ393249 MFV393232:MFV393249 MPR393232:MPR393249 MZN393232:MZN393249 NJJ393232:NJJ393249 NTF393232:NTF393249 ODB393232:ODB393249 OMX393232:OMX393249 OWT393232:OWT393249 PGP393232:PGP393249 PQL393232:PQL393249 QAH393232:QAH393249 QKD393232:QKD393249 QTZ393232:QTZ393249 RDV393232:RDV393249 RNR393232:RNR393249 RXN393232:RXN393249 SHJ393232:SHJ393249 SRF393232:SRF393249 TBB393232:TBB393249 TKX393232:TKX393249 TUT393232:TUT393249 UEP393232:UEP393249 UOL393232:UOL393249 UYH393232:UYH393249 VID393232:VID393249 VRZ393232:VRZ393249 WBV393232:WBV393249 WLR393232:WLR393249 WVN393232:WVN393249 B458768:B458785 JB458768:JB458785 SX458768:SX458785 ACT458768:ACT458785 AMP458768:AMP458785 AWL458768:AWL458785 BGH458768:BGH458785 BQD458768:BQD458785 BZZ458768:BZZ458785 CJV458768:CJV458785 CTR458768:CTR458785 DDN458768:DDN458785 DNJ458768:DNJ458785 DXF458768:DXF458785 EHB458768:EHB458785 EQX458768:EQX458785 FAT458768:FAT458785 FKP458768:FKP458785 FUL458768:FUL458785 GEH458768:GEH458785 GOD458768:GOD458785 GXZ458768:GXZ458785 HHV458768:HHV458785 HRR458768:HRR458785 IBN458768:IBN458785 ILJ458768:ILJ458785 IVF458768:IVF458785 JFB458768:JFB458785 JOX458768:JOX458785 JYT458768:JYT458785 KIP458768:KIP458785 KSL458768:KSL458785 LCH458768:LCH458785 LMD458768:LMD458785 LVZ458768:LVZ458785 MFV458768:MFV458785 MPR458768:MPR458785 MZN458768:MZN458785 NJJ458768:NJJ458785 NTF458768:NTF458785 ODB458768:ODB458785 OMX458768:OMX458785 OWT458768:OWT458785 PGP458768:PGP458785 PQL458768:PQL458785 QAH458768:QAH458785 QKD458768:QKD458785 QTZ458768:QTZ458785 RDV458768:RDV458785 RNR458768:RNR458785 RXN458768:RXN458785 SHJ458768:SHJ458785 SRF458768:SRF458785 TBB458768:TBB458785 TKX458768:TKX458785 TUT458768:TUT458785 UEP458768:UEP458785 UOL458768:UOL458785 UYH458768:UYH458785 VID458768:VID458785 VRZ458768:VRZ458785 WBV458768:WBV458785 WLR458768:WLR458785 WVN458768:WVN458785 B524304:B524321 JB524304:JB524321 SX524304:SX524321 ACT524304:ACT524321 AMP524304:AMP524321 AWL524304:AWL524321 BGH524304:BGH524321 BQD524304:BQD524321 BZZ524304:BZZ524321 CJV524304:CJV524321 CTR524304:CTR524321 DDN524304:DDN524321 DNJ524304:DNJ524321 DXF524304:DXF524321 EHB524304:EHB524321 EQX524304:EQX524321 FAT524304:FAT524321 FKP524304:FKP524321 FUL524304:FUL524321 GEH524304:GEH524321 GOD524304:GOD524321 GXZ524304:GXZ524321 HHV524304:HHV524321 HRR524304:HRR524321 IBN524304:IBN524321 ILJ524304:ILJ524321 IVF524304:IVF524321 JFB524304:JFB524321 JOX524304:JOX524321 JYT524304:JYT524321 KIP524304:KIP524321 KSL524304:KSL524321 LCH524304:LCH524321 LMD524304:LMD524321 LVZ524304:LVZ524321 MFV524304:MFV524321 MPR524304:MPR524321 MZN524304:MZN524321 NJJ524304:NJJ524321 NTF524304:NTF524321 ODB524304:ODB524321 OMX524304:OMX524321 OWT524304:OWT524321 PGP524304:PGP524321 PQL524304:PQL524321 QAH524304:QAH524321 QKD524304:QKD524321 QTZ524304:QTZ524321 RDV524304:RDV524321 RNR524304:RNR524321 RXN524304:RXN524321 SHJ524304:SHJ524321 SRF524304:SRF524321 TBB524304:TBB524321 TKX524304:TKX524321 TUT524304:TUT524321 UEP524304:UEP524321 UOL524304:UOL524321 UYH524304:UYH524321 VID524304:VID524321 VRZ524304:VRZ524321 WBV524304:WBV524321 WLR524304:WLR524321 WVN524304:WVN524321 B589840:B589857 JB589840:JB589857 SX589840:SX589857 ACT589840:ACT589857 AMP589840:AMP589857 AWL589840:AWL589857 BGH589840:BGH589857 BQD589840:BQD589857 BZZ589840:BZZ589857 CJV589840:CJV589857 CTR589840:CTR589857 DDN589840:DDN589857 DNJ589840:DNJ589857 DXF589840:DXF589857 EHB589840:EHB589857 EQX589840:EQX589857 FAT589840:FAT589857 FKP589840:FKP589857 FUL589840:FUL589857 GEH589840:GEH589857 GOD589840:GOD589857 GXZ589840:GXZ589857 HHV589840:HHV589857 HRR589840:HRR589857 IBN589840:IBN589857 ILJ589840:ILJ589857 IVF589840:IVF589857 JFB589840:JFB589857 JOX589840:JOX589857 JYT589840:JYT589857 KIP589840:KIP589857 KSL589840:KSL589857 LCH589840:LCH589857 LMD589840:LMD589857 LVZ589840:LVZ589857 MFV589840:MFV589857 MPR589840:MPR589857 MZN589840:MZN589857 NJJ589840:NJJ589857 NTF589840:NTF589857 ODB589840:ODB589857 OMX589840:OMX589857 OWT589840:OWT589857 PGP589840:PGP589857 PQL589840:PQL589857 QAH589840:QAH589857 QKD589840:QKD589857 QTZ589840:QTZ589857 RDV589840:RDV589857 RNR589840:RNR589857 RXN589840:RXN589857 SHJ589840:SHJ589857 SRF589840:SRF589857 TBB589840:TBB589857 TKX589840:TKX589857 TUT589840:TUT589857 UEP589840:UEP589857 UOL589840:UOL589857 UYH589840:UYH589857 VID589840:VID589857 VRZ589840:VRZ589857 WBV589840:WBV589857 WLR589840:WLR589857 WVN589840:WVN589857 B655376:B655393 JB655376:JB655393 SX655376:SX655393 ACT655376:ACT655393 AMP655376:AMP655393 AWL655376:AWL655393 BGH655376:BGH655393 BQD655376:BQD655393 BZZ655376:BZZ655393 CJV655376:CJV655393 CTR655376:CTR655393 DDN655376:DDN655393 DNJ655376:DNJ655393 DXF655376:DXF655393 EHB655376:EHB655393 EQX655376:EQX655393 FAT655376:FAT655393 FKP655376:FKP655393 FUL655376:FUL655393 GEH655376:GEH655393 GOD655376:GOD655393 GXZ655376:GXZ655393 HHV655376:HHV655393 HRR655376:HRR655393 IBN655376:IBN655393 ILJ655376:ILJ655393 IVF655376:IVF655393 JFB655376:JFB655393 JOX655376:JOX655393 JYT655376:JYT655393 KIP655376:KIP655393 KSL655376:KSL655393 LCH655376:LCH655393 LMD655376:LMD655393 LVZ655376:LVZ655393 MFV655376:MFV655393 MPR655376:MPR655393 MZN655376:MZN655393 NJJ655376:NJJ655393 NTF655376:NTF655393 ODB655376:ODB655393 OMX655376:OMX655393 OWT655376:OWT655393 PGP655376:PGP655393 PQL655376:PQL655393 QAH655376:QAH655393 QKD655376:QKD655393 QTZ655376:QTZ655393 RDV655376:RDV655393 RNR655376:RNR655393 RXN655376:RXN655393 SHJ655376:SHJ655393 SRF655376:SRF655393 TBB655376:TBB655393 TKX655376:TKX655393 TUT655376:TUT655393 UEP655376:UEP655393 UOL655376:UOL655393 UYH655376:UYH655393 VID655376:VID655393 VRZ655376:VRZ655393 WBV655376:WBV655393 WLR655376:WLR655393 WVN655376:WVN655393 B720912:B720929 JB720912:JB720929 SX720912:SX720929 ACT720912:ACT720929 AMP720912:AMP720929 AWL720912:AWL720929 BGH720912:BGH720929 BQD720912:BQD720929 BZZ720912:BZZ720929 CJV720912:CJV720929 CTR720912:CTR720929 DDN720912:DDN720929 DNJ720912:DNJ720929 DXF720912:DXF720929 EHB720912:EHB720929 EQX720912:EQX720929 FAT720912:FAT720929 FKP720912:FKP720929 FUL720912:FUL720929 GEH720912:GEH720929 GOD720912:GOD720929 GXZ720912:GXZ720929 HHV720912:HHV720929 HRR720912:HRR720929 IBN720912:IBN720929 ILJ720912:ILJ720929 IVF720912:IVF720929 JFB720912:JFB720929 JOX720912:JOX720929 JYT720912:JYT720929 KIP720912:KIP720929 KSL720912:KSL720929 LCH720912:LCH720929 LMD720912:LMD720929 LVZ720912:LVZ720929 MFV720912:MFV720929 MPR720912:MPR720929 MZN720912:MZN720929 NJJ720912:NJJ720929 NTF720912:NTF720929 ODB720912:ODB720929 OMX720912:OMX720929 OWT720912:OWT720929 PGP720912:PGP720929 PQL720912:PQL720929 QAH720912:QAH720929 QKD720912:QKD720929 QTZ720912:QTZ720929 RDV720912:RDV720929 RNR720912:RNR720929 RXN720912:RXN720929 SHJ720912:SHJ720929 SRF720912:SRF720929 TBB720912:TBB720929 TKX720912:TKX720929 TUT720912:TUT720929 UEP720912:UEP720929 UOL720912:UOL720929 UYH720912:UYH720929 VID720912:VID720929 VRZ720912:VRZ720929 WBV720912:WBV720929 WLR720912:WLR720929 WVN720912:WVN720929 B786448:B786465 JB786448:JB786465 SX786448:SX786465 ACT786448:ACT786465 AMP786448:AMP786465 AWL786448:AWL786465 BGH786448:BGH786465 BQD786448:BQD786465 BZZ786448:BZZ786465 CJV786448:CJV786465 CTR786448:CTR786465 DDN786448:DDN786465 DNJ786448:DNJ786465 DXF786448:DXF786465 EHB786448:EHB786465 EQX786448:EQX786465 FAT786448:FAT786465 FKP786448:FKP786465 FUL786448:FUL786465 GEH786448:GEH786465 GOD786448:GOD786465 GXZ786448:GXZ786465 HHV786448:HHV786465 HRR786448:HRR786465 IBN786448:IBN786465 ILJ786448:ILJ786465 IVF786448:IVF786465 JFB786448:JFB786465 JOX786448:JOX786465 JYT786448:JYT786465 KIP786448:KIP786465 KSL786448:KSL786465 LCH786448:LCH786465 LMD786448:LMD786465 LVZ786448:LVZ786465 MFV786448:MFV786465 MPR786448:MPR786465 MZN786448:MZN786465 NJJ786448:NJJ786465 NTF786448:NTF786465 ODB786448:ODB786465 OMX786448:OMX786465 OWT786448:OWT786465 PGP786448:PGP786465 PQL786448:PQL786465 QAH786448:QAH786465 QKD786448:QKD786465 QTZ786448:QTZ786465 RDV786448:RDV786465 RNR786448:RNR786465 RXN786448:RXN786465 SHJ786448:SHJ786465 SRF786448:SRF786465 TBB786448:TBB786465 TKX786448:TKX786465 TUT786448:TUT786465 UEP786448:UEP786465 UOL786448:UOL786465 UYH786448:UYH786465 VID786448:VID786465 VRZ786448:VRZ786465 WBV786448:WBV786465 WLR786448:WLR786465 WVN786448:WVN786465 B851984:B852001 JB851984:JB852001 SX851984:SX852001 ACT851984:ACT852001 AMP851984:AMP852001 AWL851984:AWL852001 BGH851984:BGH852001 BQD851984:BQD852001 BZZ851984:BZZ852001 CJV851984:CJV852001 CTR851984:CTR852001 DDN851984:DDN852001 DNJ851984:DNJ852001 DXF851984:DXF852001 EHB851984:EHB852001 EQX851984:EQX852001 FAT851984:FAT852001 FKP851984:FKP852001 FUL851984:FUL852001 GEH851984:GEH852001 GOD851984:GOD852001 GXZ851984:GXZ852001 HHV851984:HHV852001 HRR851984:HRR852001 IBN851984:IBN852001 ILJ851984:ILJ852001 IVF851984:IVF852001 JFB851984:JFB852001 JOX851984:JOX852001 JYT851984:JYT852001 KIP851984:KIP852001 KSL851984:KSL852001 LCH851984:LCH852001 LMD851984:LMD852001 LVZ851984:LVZ852001 MFV851984:MFV852001 MPR851984:MPR852001 MZN851984:MZN852001 NJJ851984:NJJ852001 NTF851984:NTF852001 ODB851984:ODB852001 OMX851984:OMX852001 OWT851984:OWT852001 PGP851984:PGP852001 PQL851984:PQL852001 QAH851984:QAH852001 QKD851984:QKD852001 QTZ851984:QTZ852001 RDV851984:RDV852001 RNR851984:RNR852001 RXN851984:RXN852001 SHJ851984:SHJ852001 SRF851984:SRF852001 TBB851984:TBB852001 TKX851984:TKX852001 TUT851984:TUT852001 UEP851984:UEP852001 UOL851984:UOL852001 UYH851984:UYH852001 VID851984:VID852001 VRZ851984:VRZ852001 WBV851984:WBV852001 WLR851984:WLR852001 WVN851984:WVN852001 B917520:B917537 JB917520:JB917537 SX917520:SX917537 ACT917520:ACT917537 AMP917520:AMP917537 AWL917520:AWL917537 BGH917520:BGH917537 BQD917520:BQD917537 BZZ917520:BZZ917537 CJV917520:CJV917537 CTR917520:CTR917537 DDN917520:DDN917537 DNJ917520:DNJ917537 DXF917520:DXF917537 EHB917520:EHB917537 EQX917520:EQX917537 FAT917520:FAT917537 FKP917520:FKP917537 FUL917520:FUL917537 GEH917520:GEH917537 GOD917520:GOD917537 GXZ917520:GXZ917537 HHV917520:HHV917537 HRR917520:HRR917537 IBN917520:IBN917537 ILJ917520:ILJ917537 IVF917520:IVF917537 JFB917520:JFB917537 JOX917520:JOX917537 JYT917520:JYT917537 KIP917520:KIP917537 KSL917520:KSL917537 LCH917520:LCH917537 LMD917520:LMD917537 LVZ917520:LVZ917537 MFV917520:MFV917537 MPR917520:MPR917537 MZN917520:MZN917537 NJJ917520:NJJ917537 NTF917520:NTF917537 ODB917520:ODB917537 OMX917520:OMX917537 OWT917520:OWT917537 PGP917520:PGP917537 PQL917520:PQL917537 QAH917520:QAH917537 QKD917520:QKD917537 QTZ917520:QTZ917537 RDV917520:RDV917537 RNR917520:RNR917537 RXN917520:RXN917537 SHJ917520:SHJ917537 SRF917520:SRF917537 TBB917520:TBB917537 TKX917520:TKX917537 TUT917520:TUT917537 UEP917520:UEP917537 UOL917520:UOL917537 UYH917520:UYH917537 VID917520:VID917537 VRZ917520:VRZ917537 WBV917520:WBV917537 WLR917520:WLR917537 WVN917520:WVN917537 B983056:B983073 JB983056:JB983073 SX983056:SX983073 ACT983056:ACT983073 AMP983056:AMP983073 AWL983056:AWL983073 BGH983056:BGH983073 BQD983056:BQD983073 BZZ983056:BZZ983073 CJV983056:CJV983073 CTR983056:CTR983073 DDN983056:DDN983073 DNJ983056:DNJ983073 DXF983056:DXF983073 EHB983056:EHB983073 EQX983056:EQX983073 FAT983056:FAT983073 FKP983056:FKP983073 FUL983056:FUL983073 GEH983056:GEH983073 GOD983056:GOD983073 GXZ983056:GXZ983073 HHV983056:HHV983073 HRR983056:HRR983073 IBN983056:IBN983073 ILJ983056:ILJ983073 IVF983056:IVF983073 JFB983056:JFB983073 JOX983056:JOX983073 JYT983056:JYT983073 KIP983056:KIP983073 KSL983056:KSL983073 LCH983056:LCH983073 LMD983056:LMD983073 LVZ983056:LVZ983073 MFV983056:MFV983073 MPR983056:MPR983073 MZN983056:MZN983073 NJJ983056:NJJ983073 NTF983056:NTF983073 ODB983056:ODB983073 OMX983056:OMX983073 OWT983056:OWT983073 PGP983056:PGP983073 PQL983056:PQL983073 QAH983056:QAH983073 QKD983056:QKD983073 QTZ983056:QTZ983073 RDV983056:RDV983073 RNR983056:RNR983073 RXN983056:RXN983073 SHJ983056:SHJ983073 SRF983056:SRF983073 TBB983056:TBB983073 TKX983056:TKX983073 TUT983056:TUT983073 UEP983056:UEP983073 UOL983056:UOL983073 UYH983056:UYH983073 VID983056:VID983073 VRZ983056:VRZ983073 WBV983056:WBV983073 WLR983056:WLR983073 WVN983056:WVN983073 WVN7:WVN10 WLR7:WLR10 WBV7:WBV10 VRZ7:VRZ10 VID7:VID10 UYH7:UYH10 UOL7:UOL10 UEP7:UEP10 TUT7:TUT10 TKX7:TKX10 TBB7:TBB10 SRF7:SRF10 SHJ7:SHJ10 RXN7:RXN10 RNR7:RNR10 RDV7:RDV10 QTZ7:QTZ10 QKD7:QKD10 QAH7:QAH10 PQL7:PQL10 PGP7:PGP10 OWT7:OWT10 OMX7:OMX10 ODB7:ODB10 NTF7:NTF10 NJJ7:NJJ10 MZN7:MZN10 MPR7:MPR10 MFV7:MFV10 LVZ7:LVZ10 LMD7:LMD10 LCH7:LCH10 KSL7:KSL10 KIP7:KIP10 JYT7:JYT10 JOX7:JOX10 JFB7:JFB10 IVF7:IVF10 ILJ7:ILJ10 IBN7:IBN10 HRR7:HRR10 HHV7:HHV10 GXZ7:GXZ10 GOD7:GOD10 GEH7:GEH10 FUL7:FUL10 FKP7:FKP10 FAT7:FAT10 EQX7:EQX10 EHB7:EHB10 DXF7:DXF10 DNJ7:DNJ10 DDN7:DDN10 CTR7:CTR10 CJV7:CJV10 BZZ7:BZZ10 BQD7:BQD10 BGH7:BGH10 AWL7:AWL10 AMP7:AMP10 ACT7:ACT10 SX7:SX10 JB7:JB10 WVN13:WVN34 B31:B34 B12:B18 B20:B29 JB13:JB34 SX13:SX34 ACT13:ACT34 AMP13:AMP34 AWL13:AWL34 BGH13:BGH34 BQD13:BQD34 BZZ13:BZZ34 CJV13:CJV34 CTR13:CTR34 DDN13:DDN34 DNJ13:DNJ34 DXF13:DXF34 EHB13:EHB34 EQX13:EQX34 FAT13:FAT34 FKP13:FKP34 FUL13:FUL34 GEH13:GEH34 GOD13:GOD34 GXZ13:GXZ34 HHV13:HHV34 HRR13:HRR34 IBN13:IBN34 ILJ13:ILJ34 IVF13:IVF34 JFB13:JFB34 JOX13:JOX34 JYT13:JYT34 KIP13:KIP34 KSL13:KSL34 LCH13:LCH34 LMD13:LMD34 LVZ13:LVZ34 MFV13:MFV34 MPR13:MPR34 MZN13:MZN34 NJJ13:NJJ34 NTF13:NTF34 ODB13:ODB34 OMX13:OMX34 OWT13:OWT34 PGP13:PGP34 PQL13:PQL34 QAH13:QAH34 QKD13:QKD34 QTZ13:QTZ34 RDV13:RDV34 RNR13:RNR34 RXN13:RXN34 SHJ13:SHJ34 SRF13:SRF34 TBB13:TBB34 TKX13:TKX34 TUT13:TUT34 UEP13:UEP34 UOL13:UOL34 UYH13:UYH34 VID13:VID34 VRZ13:VRZ34 WBV13:WBV34 WLR13:WLR34 B7:B10"/>
    <dataValidation type="list" allowBlank="1" showInputMessage="1" showErrorMessage="1" sqref="C33:I33">
      <formula1>YesNo</formula1>
    </dataValidation>
  </dataValidations>
  <printOptions horizontalCentered="1"/>
  <pageMargins left="0.25" right="0.25" top="0.75" bottom="0.75" header="0.3" footer="0.3"/>
  <pageSetup scale="90" orientation="landscape" r:id="rId1"/>
  <headerFooter>
    <oddHeader>&amp;C&amp;"Times New Roman,Bold"Rate Study for Behavioral Health and Targeted Case Management Services
Provider Survey&amp;R&amp;"Times New Roman"Page &amp;P of &amp;N</oddHeader>
    <oddFooter>&amp;L&amp;"Times New Roman"&amp;10Questions? Contact Stephen Pawlowski with Burns &amp;&amp; Associates, Inc. at (602) 241-8519 or spawlowski@burnshealthpolicy.com&amp;R&amp;"Times New Roman"&amp;10 printed &amp;D</oddFooter>
  </headerFooter>
  <ignoredErrors>
    <ignoredError sqref="D14:I14 D18:I19 F15:I15 F16:I16 F17:I17 D22:I22 E20:I20 E21:I21 D25:I25 E23:I23 E24:I24 D29:I29 E26:I26 E27:I27 E28:I28" unlockedFormula="1"/>
  </ignoredError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8">
    <tabColor rgb="FF00B0F0"/>
  </sheetPr>
  <dimension ref="A1:J34"/>
  <sheetViews>
    <sheetView showGridLines="0" zoomScale="90" zoomScaleNormal="90" zoomScaleSheetLayoutView="90" workbookViewId="0">
      <selection activeCell="D8" sqref="D8"/>
    </sheetView>
  </sheetViews>
  <sheetFormatPr defaultRowHeight="15" x14ac:dyDescent="0.2"/>
  <cols>
    <col min="1" max="1" width="5.7109375" style="259" customWidth="1"/>
    <col min="2" max="2" width="101.85546875" style="260" customWidth="1"/>
    <col min="3" max="5" width="10.7109375" style="259" customWidth="1"/>
    <col min="6" max="8" width="10.7109375" style="260" customWidth="1"/>
    <col min="9" max="9" width="9.140625" style="260"/>
    <col min="10" max="10" width="44.140625" style="260" customWidth="1"/>
    <col min="11" max="259" width="9.140625" style="260"/>
    <col min="260" max="260" width="5.7109375" style="260" customWidth="1"/>
    <col min="261" max="261" width="97.140625" style="260" customWidth="1"/>
    <col min="262" max="264" width="10.7109375" style="260" customWidth="1"/>
    <col min="265" max="515" width="9.140625" style="260"/>
    <col min="516" max="516" width="5.7109375" style="260" customWidth="1"/>
    <col min="517" max="517" width="97.140625" style="260" customWidth="1"/>
    <col min="518" max="520" width="10.7109375" style="260" customWidth="1"/>
    <col min="521" max="771" width="9.140625" style="260"/>
    <col min="772" max="772" width="5.7109375" style="260" customWidth="1"/>
    <col min="773" max="773" width="97.140625" style="260" customWidth="1"/>
    <col min="774" max="776" width="10.7109375" style="260" customWidth="1"/>
    <col min="777" max="1027" width="9.140625" style="260"/>
    <col min="1028" max="1028" width="5.7109375" style="260" customWidth="1"/>
    <col min="1029" max="1029" width="97.140625" style="260" customWidth="1"/>
    <col min="1030" max="1032" width="10.7109375" style="260" customWidth="1"/>
    <col min="1033" max="1283" width="9.140625" style="260"/>
    <col min="1284" max="1284" width="5.7109375" style="260" customWidth="1"/>
    <col min="1285" max="1285" width="97.140625" style="260" customWidth="1"/>
    <col min="1286" max="1288" width="10.7109375" style="260" customWidth="1"/>
    <col min="1289" max="1539" width="9.140625" style="260"/>
    <col min="1540" max="1540" width="5.7109375" style="260" customWidth="1"/>
    <col min="1541" max="1541" width="97.140625" style="260" customWidth="1"/>
    <col min="1542" max="1544" width="10.7109375" style="260" customWidth="1"/>
    <col min="1545" max="1795" width="9.140625" style="260"/>
    <col min="1796" max="1796" width="5.7109375" style="260" customWidth="1"/>
    <col min="1797" max="1797" width="97.140625" style="260" customWidth="1"/>
    <col min="1798" max="1800" width="10.7109375" style="260" customWidth="1"/>
    <col min="1801" max="2051" width="9.140625" style="260"/>
    <col min="2052" max="2052" width="5.7109375" style="260" customWidth="1"/>
    <col min="2053" max="2053" width="97.140625" style="260" customWidth="1"/>
    <col min="2054" max="2056" width="10.7109375" style="260" customWidth="1"/>
    <col min="2057" max="2307" width="9.140625" style="260"/>
    <col min="2308" max="2308" width="5.7109375" style="260" customWidth="1"/>
    <col min="2309" max="2309" width="97.140625" style="260" customWidth="1"/>
    <col min="2310" max="2312" width="10.7109375" style="260" customWidth="1"/>
    <col min="2313" max="2563" width="9.140625" style="260"/>
    <col min="2564" max="2564" width="5.7109375" style="260" customWidth="1"/>
    <col min="2565" max="2565" width="97.140625" style="260" customWidth="1"/>
    <col min="2566" max="2568" width="10.7109375" style="260" customWidth="1"/>
    <col min="2569" max="2819" width="9.140625" style="260"/>
    <col min="2820" max="2820" width="5.7109375" style="260" customWidth="1"/>
    <col min="2821" max="2821" width="97.140625" style="260" customWidth="1"/>
    <col min="2822" max="2824" width="10.7109375" style="260" customWidth="1"/>
    <col min="2825" max="3075" width="9.140625" style="260"/>
    <col min="3076" max="3076" width="5.7109375" style="260" customWidth="1"/>
    <col min="3077" max="3077" width="97.140625" style="260" customWidth="1"/>
    <col min="3078" max="3080" width="10.7109375" style="260" customWidth="1"/>
    <col min="3081" max="3331" width="9.140625" style="260"/>
    <col min="3332" max="3332" width="5.7109375" style="260" customWidth="1"/>
    <col min="3333" max="3333" width="97.140625" style="260" customWidth="1"/>
    <col min="3334" max="3336" width="10.7109375" style="260" customWidth="1"/>
    <col min="3337" max="3587" width="9.140625" style="260"/>
    <col min="3588" max="3588" width="5.7109375" style="260" customWidth="1"/>
    <col min="3589" max="3589" width="97.140625" style="260" customWidth="1"/>
    <col min="3590" max="3592" width="10.7109375" style="260" customWidth="1"/>
    <col min="3593" max="3843" width="9.140625" style="260"/>
    <col min="3844" max="3844" width="5.7109375" style="260" customWidth="1"/>
    <col min="3845" max="3845" width="97.140625" style="260" customWidth="1"/>
    <col min="3846" max="3848" width="10.7109375" style="260" customWidth="1"/>
    <col min="3849" max="4099" width="9.140625" style="260"/>
    <col min="4100" max="4100" width="5.7109375" style="260" customWidth="1"/>
    <col min="4101" max="4101" width="97.140625" style="260" customWidth="1"/>
    <col min="4102" max="4104" width="10.7109375" style="260" customWidth="1"/>
    <col min="4105" max="4355" width="9.140625" style="260"/>
    <col min="4356" max="4356" width="5.7109375" style="260" customWidth="1"/>
    <col min="4357" max="4357" width="97.140625" style="260" customWidth="1"/>
    <col min="4358" max="4360" width="10.7109375" style="260" customWidth="1"/>
    <col min="4361" max="4611" width="9.140625" style="260"/>
    <col min="4612" max="4612" width="5.7109375" style="260" customWidth="1"/>
    <col min="4613" max="4613" width="97.140625" style="260" customWidth="1"/>
    <col min="4614" max="4616" width="10.7109375" style="260" customWidth="1"/>
    <col min="4617" max="4867" width="9.140625" style="260"/>
    <col min="4868" max="4868" width="5.7109375" style="260" customWidth="1"/>
    <col min="4869" max="4869" width="97.140625" style="260" customWidth="1"/>
    <col min="4870" max="4872" width="10.7109375" style="260" customWidth="1"/>
    <col min="4873" max="5123" width="9.140625" style="260"/>
    <col min="5124" max="5124" width="5.7109375" style="260" customWidth="1"/>
    <col min="5125" max="5125" width="97.140625" style="260" customWidth="1"/>
    <col min="5126" max="5128" width="10.7109375" style="260" customWidth="1"/>
    <col min="5129" max="5379" width="9.140625" style="260"/>
    <col min="5380" max="5380" width="5.7109375" style="260" customWidth="1"/>
    <col min="5381" max="5381" width="97.140625" style="260" customWidth="1"/>
    <col min="5382" max="5384" width="10.7109375" style="260" customWidth="1"/>
    <col min="5385" max="5635" width="9.140625" style="260"/>
    <col min="5636" max="5636" width="5.7109375" style="260" customWidth="1"/>
    <col min="5637" max="5637" width="97.140625" style="260" customWidth="1"/>
    <col min="5638" max="5640" width="10.7109375" style="260" customWidth="1"/>
    <col min="5641" max="5891" width="9.140625" style="260"/>
    <col min="5892" max="5892" width="5.7109375" style="260" customWidth="1"/>
    <col min="5893" max="5893" width="97.140625" style="260" customWidth="1"/>
    <col min="5894" max="5896" width="10.7109375" style="260" customWidth="1"/>
    <col min="5897" max="6147" width="9.140625" style="260"/>
    <col min="6148" max="6148" width="5.7109375" style="260" customWidth="1"/>
    <col min="6149" max="6149" width="97.140625" style="260" customWidth="1"/>
    <col min="6150" max="6152" width="10.7109375" style="260" customWidth="1"/>
    <col min="6153" max="6403" width="9.140625" style="260"/>
    <col min="6404" max="6404" width="5.7109375" style="260" customWidth="1"/>
    <col min="6405" max="6405" width="97.140625" style="260" customWidth="1"/>
    <col min="6406" max="6408" width="10.7109375" style="260" customWidth="1"/>
    <col min="6409" max="6659" width="9.140625" style="260"/>
    <col min="6660" max="6660" width="5.7109375" style="260" customWidth="1"/>
    <col min="6661" max="6661" width="97.140625" style="260" customWidth="1"/>
    <col min="6662" max="6664" width="10.7109375" style="260" customWidth="1"/>
    <col min="6665" max="6915" width="9.140625" style="260"/>
    <col min="6916" max="6916" width="5.7109375" style="260" customWidth="1"/>
    <col min="6917" max="6917" width="97.140625" style="260" customWidth="1"/>
    <col min="6918" max="6920" width="10.7109375" style="260" customWidth="1"/>
    <col min="6921" max="7171" width="9.140625" style="260"/>
    <col min="7172" max="7172" width="5.7109375" style="260" customWidth="1"/>
    <col min="7173" max="7173" width="97.140625" style="260" customWidth="1"/>
    <col min="7174" max="7176" width="10.7109375" style="260" customWidth="1"/>
    <col min="7177" max="7427" width="9.140625" style="260"/>
    <col min="7428" max="7428" width="5.7109375" style="260" customWidth="1"/>
    <col min="7429" max="7429" width="97.140625" style="260" customWidth="1"/>
    <col min="7430" max="7432" width="10.7109375" style="260" customWidth="1"/>
    <col min="7433" max="7683" width="9.140625" style="260"/>
    <col min="7684" max="7684" width="5.7109375" style="260" customWidth="1"/>
    <col min="7685" max="7685" width="97.140625" style="260" customWidth="1"/>
    <col min="7686" max="7688" width="10.7109375" style="260" customWidth="1"/>
    <col min="7689" max="7939" width="9.140625" style="260"/>
    <col min="7940" max="7940" width="5.7109375" style="260" customWidth="1"/>
    <col min="7941" max="7941" width="97.140625" style="260" customWidth="1"/>
    <col min="7942" max="7944" width="10.7109375" style="260" customWidth="1"/>
    <col min="7945" max="8195" width="9.140625" style="260"/>
    <col min="8196" max="8196" width="5.7109375" style="260" customWidth="1"/>
    <col min="8197" max="8197" width="97.140625" style="260" customWidth="1"/>
    <col min="8198" max="8200" width="10.7109375" style="260" customWidth="1"/>
    <col min="8201" max="8451" width="9.140625" style="260"/>
    <col min="8452" max="8452" width="5.7109375" style="260" customWidth="1"/>
    <col min="8453" max="8453" width="97.140625" style="260" customWidth="1"/>
    <col min="8454" max="8456" width="10.7109375" style="260" customWidth="1"/>
    <col min="8457" max="8707" width="9.140625" style="260"/>
    <col min="8708" max="8708" width="5.7109375" style="260" customWidth="1"/>
    <col min="8709" max="8709" width="97.140625" style="260" customWidth="1"/>
    <col min="8710" max="8712" width="10.7109375" style="260" customWidth="1"/>
    <col min="8713" max="8963" width="9.140625" style="260"/>
    <col min="8964" max="8964" width="5.7109375" style="260" customWidth="1"/>
    <col min="8965" max="8965" width="97.140625" style="260" customWidth="1"/>
    <col min="8966" max="8968" width="10.7109375" style="260" customWidth="1"/>
    <col min="8969" max="9219" width="9.140625" style="260"/>
    <col min="9220" max="9220" width="5.7109375" style="260" customWidth="1"/>
    <col min="9221" max="9221" width="97.140625" style="260" customWidth="1"/>
    <col min="9222" max="9224" width="10.7109375" style="260" customWidth="1"/>
    <col min="9225" max="9475" width="9.140625" style="260"/>
    <col min="9476" max="9476" width="5.7109375" style="260" customWidth="1"/>
    <col min="9477" max="9477" width="97.140625" style="260" customWidth="1"/>
    <col min="9478" max="9480" width="10.7109375" style="260" customWidth="1"/>
    <col min="9481" max="9731" width="9.140625" style="260"/>
    <col min="9732" max="9732" width="5.7109375" style="260" customWidth="1"/>
    <col min="9733" max="9733" width="97.140625" style="260" customWidth="1"/>
    <col min="9734" max="9736" width="10.7109375" style="260" customWidth="1"/>
    <col min="9737" max="9987" width="9.140625" style="260"/>
    <col min="9988" max="9988" width="5.7109375" style="260" customWidth="1"/>
    <col min="9989" max="9989" width="97.140625" style="260" customWidth="1"/>
    <col min="9990" max="9992" width="10.7109375" style="260" customWidth="1"/>
    <col min="9993" max="10243" width="9.140625" style="260"/>
    <col min="10244" max="10244" width="5.7109375" style="260" customWidth="1"/>
    <col min="10245" max="10245" width="97.140625" style="260" customWidth="1"/>
    <col min="10246" max="10248" width="10.7109375" style="260" customWidth="1"/>
    <col min="10249" max="10499" width="9.140625" style="260"/>
    <col min="10500" max="10500" width="5.7109375" style="260" customWidth="1"/>
    <col min="10501" max="10501" width="97.140625" style="260" customWidth="1"/>
    <col min="10502" max="10504" width="10.7109375" style="260" customWidth="1"/>
    <col min="10505" max="10755" width="9.140625" style="260"/>
    <col min="10756" max="10756" width="5.7109375" style="260" customWidth="1"/>
    <col min="10757" max="10757" width="97.140625" style="260" customWidth="1"/>
    <col min="10758" max="10760" width="10.7109375" style="260" customWidth="1"/>
    <col min="10761" max="11011" width="9.140625" style="260"/>
    <col min="11012" max="11012" width="5.7109375" style="260" customWidth="1"/>
    <col min="11013" max="11013" width="97.140625" style="260" customWidth="1"/>
    <col min="11014" max="11016" width="10.7109375" style="260" customWidth="1"/>
    <col min="11017" max="11267" width="9.140625" style="260"/>
    <col min="11268" max="11268" width="5.7109375" style="260" customWidth="1"/>
    <col min="11269" max="11269" width="97.140625" style="260" customWidth="1"/>
    <col min="11270" max="11272" width="10.7109375" style="260" customWidth="1"/>
    <col min="11273" max="11523" width="9.140625" style="260"/>
    <col min="11524" max="11524" width="5.7109375" style="260" customWidth="1"/>
    <col min="11525" max="11525" width="97.140625" style="260" customWidth="1"/>
    <col min="11526" max="11528" width="10.7109375" style="260" customWidth="1"/>
    <col min="11529" max="11779" width="9.140625" style="260"/>
    <col min="11780" max="11780" width="5.7109375" style="260" customWidth="1"/>
    <col min="11781" max="11781" width="97.140625" style="260" customWidth="1"/>
    <col min="11782" max="11784" width="10.7109375" style="260" customWidth="1"/>
    <col min="11785" max="12035" width="9.140625" style="260"/>
    <col min="12036" max="12036" width="5.7109375" style="260" customWidth="1"/>
    <col min="12037" max="12037" width="97.140625" style="260" customWidth="1"/>
    <col min="12038" max="12040" width="10.7109375" style="260" customWidth="1"/>
    <col min="12041" max="12291" width="9.140625" style="260"/>
    <col min="12292" max="12292" width="5.7109375" style="260" customWidth="1"/>
    <col min="12293" max="12293" width="97.140625" style="260" customWidth="1"/>
    <col min="12294" max="12296" width="10.7109375" style="260" customWidth="1"/>
    <col min="12297" max="12547" width="9.140625" style="260"/>
    <col min="12548" max="12548" width="5.7109375" style="260" customWidth="1"/>
    <col min="12549" max="12549" width="97.140625" style="260" customWidth="1"/>
    <col min="12550" max="12552" width="10.7109375" style="260" customWidth="1"/>
    <col min="12553" max="12803" width="9.140625" style="260"/>
    <col min="12804" max="12804" width="5.7109375" style="260" customWidth="1"/>
    <col min="12805" max="12805" width="97.140625" style="260" customWidth="1"/>
    <col min="12806" max="12808" width="10.7109375" style="260" customWidth="1"/>
    <col min="12809" max="13059" width="9.140625" style="260"/>
    <col min="13060" max="13060" width="5.7109375" style="260" customWidth="1"/>
    <col min="13061" max="13061" width="97.140625" style="260" customWidth="1"/>
    <col min="13062" max="13064" width="10.7109375" style="260" customWidth="1"/>
    <col min="13065" max="13315" width="9.140625" style="260"/>
    <col min="13316" max="13316" width="5.7109375" style="260" customWidth="1"/>
    <col min="13317" max="13317" width="97.140625" style="260" customWidth="1"/>
    <col min="13318" max="13320" width="10.7109375" style="260" customWidth="1"/>
    <col min="13321" max="13571" width="9.140625" style="260"/>
    <col min="13572" max="13572" width="5.7109375" style="260" customWidth="1"/>
    <col min="13573" max="13573" width="97.140625" style="260" customWidth="1"/>
    <col min="13574" max="13576" width="10.7109375" style="260" customWidth="1"/>
    <col min="13577" max="13827" width="9.140625" style="260"/>
    <col min="13828" max="13828" width="5.7109375" style="260" customWidth="1"/>
    <col min="13829" max="13829" width="97.140625" style="260" customWidth="1"/>
    <col min="13830" max="13832" width="10.7109375" style="260" customWidth="1"/>
    <col min="13833" max="14083" width="9.140625" style="260"/>
    <col min="14084" max="14084" width="5.7109375" style="260" customWidth="1"/>
    <col min="14085" max="14085" width="97.140625" style="260" customWidth="1"/>
    <col min="14086" max="14088" width="10.7109375" style="260" customWidth="1"/>
    <col min="14089" max="14339" width="9.140625" style="260"/>
    <col min="14340" max="14340" width="5.7109375" style="260" customWidth="1"/>
    <col min="14341" max="14341" width="97.140625" style="260" customWidth="1"/>
    <col min="14342" max="14344" width="10.7109375" style="260" customWidth="1"/>
    <col min="14345" max="14595" width="9.140625" style="260"/>
    <col min="14596" max="14596" width="5.7109375" style="260" customWidth="1"/>
    <col min="14597" max="14597" width="97.140625" style="260" customWidth="1"/>
    <col min="14598" max="14600" width="10.7109375" style="260" customWidth="1"/>
    <col min="14601" max="14851" width="9.140625" style="260"/>
    <col min="14852" max="14852" width="5.7109375" style="260" customWidth="1"/>
    <col min="14853" max="14853" width="97.140625" style="260" customWidth="1"/>
    <col min="14854" max="14856" width="10.7109375" style="260" customWidth="1"/>
    <col min="14857" max="15107" width="9.140625" style="260"/>
    <col min="15108" max="15108" width="5.7109375" style="260" customWidth="1"/>
    <col min="15109" max="15109" width="97.140625" style="260" customWidth="1"/>
    <col min="15110" max="15112" width="10.7109375" style="260" customWidth="1"/>
    <col min="15113" max="15363" width="9.140625" style="260"/>
    <col min="15364" max="15364" width="5.7109375" style="260" customWidth="1"/>
    <col min="15365" max="15365" width="97.140625" style="260" customWidth="1"/>
    <col min="15366" max="15368" width="10.7109375" style="260" customWidth="1"/>
    <col min="15369" max="15619" width="9.140625" style="260"/>
    <col min="15620" max="15620" width="5.7109375" style="260" customWidth="1"/>
    <col min="15621" max="15621" width="97.140625" style="260" customWidth="1"/>
    <col min="15622" max="15624" width="10.7109375" style="260" customWidth="1"/>
    <col min="15625" max="15875" width="9.140625" style="260"/>
    <col min="15876" max="15876" width="5.7109375" style="260" customWidth="1"/>
    <col min="15877" max="15877" width="97.140625" style="260" customWidth="1"/>
    <col min="15878" max="15880" width="10.7109375" style="260" customWidth="1"/>
    <col min="15881" max="16131" width="9.140625" style="260"/>
    <col min="16132" max="16132" width="5.7109375" style="260" customWidth="1"/>
    <col min="16133" max="16133" width="97.140625" style="260" customWidth="1"/>
    <col min="16134" max="16136" width="10.7109375" style="260" customWidth="1"/>
    <col min="16137" max="16384" width="9.140625" style="260"/>
  </cols>
  <sheetData>
    <row r="1" spans="1:10" s="256" customFormat="1" x14ac:dyDescent="0.2">
      <c r="A1" s="509" t="str">
        <f>IF(ISBLANK('Contact Info &amp; Revenues'!B3),"",'Contact Info &amp; Revenues'!B3)</f>
        <v/>
      </c>
      <c r="B1" s="509"/>
      <c r="C1" s="509"/>
      <c r="D1" s="34"/>
      <c r="E1" s="34"/>
      <c r="F1" s="34"/>
      <c r="G1" s="34"/>
      <c r="H1" s="34"/>
    </row>
    <row r="2" spans="1:10" s="256" customFormat="1" x14ac:dyDescent="0.2">
      <c r="A2" s="257"/>
      <c r="B2" s="258"/>
      <c r="C2" s="258"/>
      <c r="D2" s="258"/>
      <c r="E2" s="258"/>
    </row>
    <row r="3" spans="1:10" s="256" customFormat="1" ht="14.25" x14ac:dyDescent="0.2">
      <c r="A3" s="576" t="s">
        <v>395</v>
      </c>
      <c r="B3" s="576"/>
      <c r="C3" s="576"/>
      <c r="D3" s="257"/>
      <c r="E3" s="257"/>
      <c r="F3" s="257"/>
      <c r="G3" s="257"/>
      <c r="H3" s="257"/>
    </row>
    <row r="4" spans="1:10" ht="15.75" thickBot="1" x14ac:dyDescent="0.25"/>
    <row r="5" spans="1:10" s="267" customFormat="1" ht="28.5" customHeight="1" x14ac:dyDescent="0.2">
      <c r="A5" s="585" t="s">
        <v>102</v>
      </c>
      <c r="B5" s="587" t="s">
        <v>201</v>
      </c>
      <c r="C5" s="589" t="s">
        <v>202</v>
      </c>
      <c r="D5" s="598" t="s">
        <v>396</v>
      </c>
      <c r="E5" s="599"/>
      <c r="F5" s="420" t="s">
        <v>397</v>
      </c>
      <c r="G5" s="599" t="s">
        <v>398</v>
      </c>
      <c r="H5" s="600"/>
      <c r="J5" s="256"/>
    </row>
    <row r="6" spans="1:10" s="267" customFormat="1" ht="15.75" thickBot="1" x14ac:dyDescent="0.25">
      <c r="A6" s="586"/>
      <c r="B6" s="588"/>
      <c r="C6" s="590"/>
      <c r="D6" s="421" t="s">
        <v>399</v>
      </c>
      <c r="E6" s="422" t="s">
        <v>400</v>
      </c>
      <c r="F6" s="422"/>
      <c r="G6" s="422" t="s">
        <v>399</v>
      </c>
      <c r="H6" s="423" t="s">
        <v>400</v>
      </c>
      <c r="J6" s="256"/>
    </row>
    <row r="7" spans="1:10" s="267" customFormat="1" x14ac:dyDescent="0.2">
      <c r="A7" s="268"/>
      <c r="B7" s="269" t="s">
        <v>247</v>
      </c>
      <c r="C7" s="270"/>
      <c r="D7" s="270"/>
      <c r="E7" s="270"/>
      <c r="F7" s="270"/>
      <c r="G7" s="270"/>
      <c r="H7" s="337"/>
      <c r="J7" s="260"/>
    </row>
    <row r="8" spans="1:10" s="267" customFormat="1" x14ac:dyDescent="0.2">
      <c r="A8" s="274">
        <v>1</v>
      </c>
      <c r="B8" s="275" t="s">
        <v>401</v>
      </c>
      <c r="C8" s="279">
        <v>80</v>
      </c>
      <c r="D8" s="142"/>
      <c r="E8" s="397"/>
      <c r="F8" s="397"/>
      <c r="G8" s="424"/>
      <c r="H8" s="324"/>
    </row>
    <row r="9" spans="1:10" s="267" customFormat="1" x14ac:dyDescent="0.2">
      <c r="A9" s="274">
        <f>A8+1</f>
        <v>2</v>
      </c>
      <c r="B9" s="275" t="s">
        <v>402</v>
      </c>
      <c r="C9" s="293">
        <v>1.5</v>
      </c>
      <c r="D9" s="280"/>
      <c r="E9" s="474"/>
      <c r="F9" s="474"/>
      <c r="G9" s="475"/>
      <c r="H9" s="476"/>
    </row>
    <row r="10" spans="1:10" s="267" customFormat="1" x14ac:dyDescent="0.2">
      <c r="A10" s="274">
        <f>A9+1</f>
        <v>3</v>
      </c>
      <c r="B10" s="275" t="s">
        <v>403</v>
      </c>
      <c r="C10" s="293"/>
      <c r="D10" s="552"/>
      <c r="E10" s="553"/>
      <c r="F10" s="553"/>
      <c r="G10" s="553"/>
      <c r="H10" s="594"/>
    </row>
    <row r="11" spans="1:10" s="267" customFormat="1" x14ac:dyDescent="0.2">
      <c r="A11" s="274">
        <f>A10+1</f>
        <v>4</v>
      </c>
      <c r="B11" s="275" t="s">
        <v>404</v>
      </c>
      <c r="C11" s="279">
        <v>1500</v>
      </c>
      <c r="D11" s="552"/>
      <c r="E11" s="595"/>
      <c r="F11" s="477"/>
      <c r="G11" s="425"/>
      <c r="H11" s="426"/>
    </row>
    <row r="12" spans="1:10" s="267" customFormat="1" x14ac:dyDescent="0.2">
      <c r="A12" s="405">
        <f t="shared" ref="A12:A18" si="0">A11+1</f>
        <v>5</v>
      </c>
      <c r="B12" s="427" t="s">
        <v>405</v>
      </c>
      <c r="C12" s="428">
        <v>15</v>
      </c>
      <c r="D12" s="596"/>
      <c r="E12" s="597"/>
      <c r="F12" s="478"/>
      <c r="G12" s="429"/>
      <c r="H12" s="430"/>
    </row>
    <row r="13" spans="1:10" s="267" customFormat="1" x14ac:dyDescent="0.2">
      <c r="A13" s="431"/>
      <c r="B13" s="432" t="s">
        <v>406</v>
      </c>
      <c r="C13" s="433"/>
      <c r="D13" s="433"/>
      <c r="E13" s="433"/>
      <c r="F13" s="433"/>
      <c r="G13" s="433"/>
      <c r="H13" s="434"/>
    </row>
    <row r="14" spans="1:10" s="267" customFormat="1" x14ac:dyDescent="0.2">
      <c r="A14" s="274">
        <f>A12+1</f>
        <v>6</v>
      </c>
      <c r="B14" s="275" t="s">
        <v>304</v>
      </c>
      <c r="C14" s="325">
        <v>0.1</v>
      </c>
      <c r="D14" s="398"/>
      <c r="E14" s="399"/>
      <c r="F14" s="399"/>
      <c r="G14" s="392"/>
      <c r="H14" s="393"/>
    </row>
    <row r="15" spans="1:10" s="267" customFormat="1" x14ac:dyDescent="0.2">
      <c r="A15" s="274">
        <f t="shared" si="0"/>
        <v>7</v>
      </c>
      <c r="B15" s="275" t="s">
        <v>305</v>
      </c>
      <c r="C15" s="325">
        <v>0.3</v>
      </c>
      <c r="D15" s="398"/>
      <c r="E15" s="399"/>
      <c r="F15" s="399"/>
      <c r="G15" s="392"/>
      <c r="H15" s="393"/>
    </row>
    <row r="16" spans="1:10" s="267" customFormat="1" x14ac:dyDescent="0.2">
      <c r="A16" s="274">
        <f t="shared" si="0"/>
        <v>8</v>
      </c>
      <c r="B16" s="275" t="s">
        <v>306</v>
      </c>
      <c r="C16" s="328">
        <v>0.4</v>
      </c>
      <c r="D16" s="398"/>
      <c r="E16" s="399"/>
      <c r="F16" s="399"/>
      <c r="G16" s="392"/>
      <c r="H16" s="393"/>
    </row>
    <row r="17" spans="1:8" s="267" customFormat="1" x14ac:dyDescent="0.2">
      <c r="A17" s="274">
        <f t="shared" si="0"/>
        <v>9</v>
      </c>
      <c r="B17" s="330" t="s">
        <v>307</v>
      </c>
      <c r="C17" s="328">
        <v>0.2</v>
      </c>
      <c r="D17" s="398"/>
      <c r="E17" s="399"/>
      <c r="F17" s="399"/>
      <c r="G17" s="392"/>
      <c r="H17" s="393"/>
    </row>
    <row r="18" spans="1:8" s="267" customFormat="1" x14ac:dyDescent="0.2">
      <c r="A18" s="274">
        <f t="shared" si="0"/>
        <v>10</v>
      </c>
      <c r="B18" s="275" t="s">
        <v>407</v>
      </c>
      <c r="C18" s="309">
        <v>0.85</v>
      </c>
      <c r="D18" s="435"/>
      <c r="E18" s="435"/>
      <c r="F18" s="435"/>
      <c r="G18" s="435"/>
      <c r="H18" s="444"/>
    </row>
    <row r="19" spans="1:8" s="169" customFormat="1" x14ac:dyDescent="0.2">
      <c r="A19" s="282"/>
      <c r="B19" s="283" t="s">
        <v>299</v>
      </c>
      <c r="C19" s="284"/>
      <c r="D19" s="285"/>
      <c r="E19" s="285"/>
      <c r="F19" s="436"/>
      <c r="G19" s="285"/>
      <c r="H19" s="286"/>
    </row>
    <row r="20" spans="1:8" s="169" customFormat="1" x14ac:dyDescent="0.2">
      <c r="A20" s="274">
        <f>A18+1</f>
        <v>11</v>
      </c>
      <c r="B20" s="288" t="s">
        <v>251</v>
      </c>
      <c r="C20" s="289">
        <v>38</v>
      </c>
      <c r="D20" s="350"/>
      <c r="E20" s="310"/>
      <c r="F20" s="310"/>
      <c r="G20" s="350"/>
      <c r="H20" s="291"/>
    </row>
    <row r="21" spans="1:8" s="169" customFormat="1" x14ac:dyDescent="0.2">
      <c r="A21" s="274">
        <f t="shared" ref="A21:A34" si="1">+A20+1</f>
        <v>12</v>
      </c>
      <c r="B21" s="292" t="s">
        <v>408</v>
      </c>
      <c r="C21" s="293">
        <v>36</v>
      </c>
      <c r="D21" s="290"/>
      <c r="E21" s="310"/>
      <c r="F21" s="310"/>
      <c r="G21" s="290"/>
      <c r="H21" s="291"/>
    </row>
    <row r="22" spans="1:8" s="169" customFormat="1" x14ac:dyDescent="0.2">
      <c r="A22" s="274">
        <f t="shared" si="1"/>
        <v>13</v>
      </c>
      <c r="B22" s="292" t="s">
        <v>290</v>
      </c>
      <c r="C22" s="293">
        <v>0</v>
      </c>
      <c r="D22" s="290"/>
      <c r="E22" s="310"/>
      <c r="F22" s="310"/>
      <c r="G22" s="290"/>
      <c r="H22" s="291"/>
    </row>
    <row r="23" spans="1:8" s="169" customFormat="1" x14ac:dyDescent="0.2">
      <c r="A23" s="274">
        <f t="shared" si="1"/>
        <v>14</v>
      </c>
      <c r="B23" s="292" t="s">
        <v>409</v>
      </c>
      <c r="C23" s="293">
        <v>0.25</v>
      </c>
      <c r="D23" s="290"/>
      <c r="E23" s="310"/>
      <c r="F23" s="310"/>
      <c r="G23" s="290"/>
      <c r="H23" s="291"/>
    </row>
    <row r="24" spans="1:8" s="169" customFormat="1" x14ac:dyDescent="0.2">
      <c r="A24" s="274">
        <f t="shared" si="1"/>
        <v>15</v>
      </c>
      <c r="B24" s="292" t="s">
        <v>291</v>
      </c>
      <c r="C24" s="293">
        <v>0.25</v>
      </c>
      <c r="D24" s="290"/>
      <c r="E24" s="310"/>
      <c r="F24" s="310"/>
      <c r="G24" s="290"/>
      <c r="H24" s="291"/>
    </row>
    <row r="25" spans="1:8" s="169" customFormat="1" x14ac:dyDescent="0.2">
      <c r="A25" s="274">
        <f t="shared" si="1"/>
        <v>16</v>
      </c>
      <c r="B25" s="292" t="s">
        <v>367</v>
      </c>
      <c r="C25" s="293">
        <v>0</v>
      </c>
      <c r="D25" s="472"/>
      <c r="E25" s="473"/>
      <c r="F25" s="310"/>
      <c r="G25" s="290"/>
      <c r="H25" s="291"/>
    </row>
    <row r="26" spans="1:8" s="169" customFormat="1" x14ac:dyDescent="0.2">
      <c r="A26" s="274">
        <f t="shared" si="1"/>
        <v>17</v>
      </c>
      <c r="B26" s="292" t="s">
        <v>254</v>
      </c>
      <c r="C26" s="293">
        <v>0</v>
      </c>
      <c r="D26" s="290"/>
      <c r="E26" s="310"/>
      <c r="F26" s="310"/>
      <c r="G26" s="290"/>
      <c r="H26" s="291"/>
    </row>
    <row r="27" spans="1:8" s="169" customFormat="1" x14ac:dyDescent="0.2">
      <c r="A27" s="274">
        <f t="shared" si="1"/>
        <v>18</v>
      </c>
      <c r="B27" s="292" t="s">
        <v>258</v>
      </c>
      <c r="C27" s="293">
        <v>0.5</v>
      </c>
      <c r="D27" s="290"/>
      <c r="E27" s="310"/>
      <c r="F27" s="310"/>
      <c r="G27" s="290"/>
      <c r="H27" s="291"/>
    </row>
    <row r="28" spans="1:8" s="169" customFormat="1" x14ac:dyDescent="0.2">
      <c r="A28" s="274">
        <f t="shared" si="1"/>
        <v>19</v>
      </c>
      <c r="B28" s="292" t="s">
        <v>368</v>
      </c>
      <c r="C28" s="293">
        <v>0.75</v>
      </c>
      <c r="D28" s="290"/>
      <c r="E28" s="310"/>
      <c r="F28" s="310"/>
      <c r="G28" s="290"/>
      <c r="H28" s="291"/>
    </row>
    <row r="29" spans="1:8" s="169" customFormat="1" x14ac:dyDescent="0.2">
      <c r="A29" s="274">
        <f t="shared" si="1"/>
        <v>20</v>
      </c>
      <c r="B29" s="294" t="s">
        <v>260</v>
      </c>
      <c r="C29" s="293">
        <v>0.25</v>
      </c>
      <c r="D29" s="290"/>
      <c r="E29" s="310"/>
      <c r="F29" s="310"/>
      <c r="G29" s="290"/>
      <c r="H29" s="291"/>
    </row>
    <row r="30" spans="1:8" s="169" customFormat="1" x14ac:dyDescent="0.2">
      <c r="A30" s="274">
        <f t="shared" si="1"/>
        <v>21</v>
      </c>
      <c r="B30" s="295" t="s">
        <v>261</v>
      </c>
      <c r="C30" s="293">
        <v>0</v>
      </c>
      <c r="D30" s="290"/>
      <c r="E30" s="310"/>
      <c r="F30" s="310"/>
      <c r="G30" s="290"/>
      <c r="H30" s="291"/>
    </row>
    <row r="31" spans="1:8" s="169" customFormat="1" x14ac:dyDescent="0.2">
      <c r="A31" s="274">
        <f t="shared" si="1"/>
        <v>22</v>
      </c>
      <c r="B31" s="295" t="s">
        <v>261</v>
      </c>
      <c r="C31" s="293">
        <v>0</v>
      </c>
      <c r="D31" s="290"/>
      <c r="E31" s="310"/>
      <c r="F31" s="310"/>
      <c r="G31" s="290"/>
      <c r="H31" s="291"/>
    </row>
    <row r="32" spans="1:8" s="169" customFormat="1" x14ac:dyDescent="0.2">
      <c r="A32" s="274">
        <f t="shared" si="1"/>
        <v>23</v>
      </c>
      <c r="B32" s="295" t="s">
        <v>261</v>
      </c>
      <c r="C32" s="293">
        <v>0</v>
      </c>
      <c r="D32" s="290"/>
      <c r="E32" s="310"/>
      <c r="F32" s="310"/>
      <c r="G32" s="290"/>
      <c r="H32" s="291"/>
    </row>
    <row r="33" spans="1:8" s="169" customFormat="1" x14ac:dyDescent="0.2">
      <c r="A33" s="327">
        <f t="shared" si="1"/>
        <v>24</v>
      </c>
      <c r="B33" s="401" t="str">
        <f>CONCATENATE("Has all time been allocated? (Total hours from Line ",A20," should equal sum of Lines ",A21," - ",A32,")")</f>
        <v>Has all time been allocated? (Total hours from Line 11 should equal sum of Lines 12 - 23)</v>
      </c>
      <c r="C33" s="402" t="str">
        <f t="shared" ref="C33:H33" si="2">IF(C20=SUM(C21:C32),"Yes","No")</f>
        <v>Yes</v>
      </c>
      <c r="D33" s="403" t="str">
        <f t="shared" si="2"/>
        <v>Yes</v>
      </c>
      <c r="E33" s="403" t="str">
        <f t="shared" si="2"/>
        <v>Yes</v>
      </c>
      <c r="F33" s="437" t="str">
        <f t="shared" si="2"/>
        <v>Yes</v>
      </c>
      <c r="G33" s="437" t="str">
        <f t="shared" si="2"/>
        <v>Yes</v>
      </c>
      <c r="H33" s="404" t="str">
        <f t="shared" si="2"/>
        <v>Yes</v>
      </c>
    </row>
    <row r="34" spans="1:8" ht="15.75" thickBot="1" x14ac:dyDescent="0.25">
      <c r="A34" s="299">
        <f t="shared" si="1"/>
        <v>25</v>
      </c>
      <c r="B34" s="300" t="s">
        <v>410</v>
      </c>
      <c r="C34" s="318">
        <v>100</v>
      </c>
      <c r="D34" s="463"/>
      <c r="E34" s="463"/>
      <c r="F34" s="152"/>
      <c r="G34" s="152"/>
      <c r="H34" s="365"/>
    </row>
  </sheetData>
  <sheetProtection password="C77D" sheet="1" objects="1" scenarios="1" selectLockedCells="1"/>
  <mergeCells count="10">
    <mergeCell ref="A3:C3"/>
    <mergeCell ref="A1:C1"/>
    <mergeCell ref="D10:H10"/>
    <mergeCell ref="D11:E11"/>
    <mergeCell ref="D12:E12"/>
    <mergeCell ref="A5:A6"/>
    <mergeCell ref="B5:B6"/>
    <mergeCell ref="C5:C6"/>
    <mergeCell ref="D5:E5"/>
    <mergeCell ref="G5:H5"/>
  </mergeCells>
  <dataValidations count="1">
    <dataValidation allowBlank="1" showErrorMessage="1" prompt="Enter a job category that is considered to be a Behavioral Health Professional._x000a_" sqref="B65537:B65541 JA65537:JA65541 SW65537:SW65541 ACS65537:ACS65541 AMO65537:AMO65541 AWK65537:AWK65541 BGG65537:BGG65541 BQC65537:BQC65541 BZY65537:BZY65541 CJU65537:CJU65541 CTQ65537:CTQ65541 DDM65537:DDM65541 DNI65537:DNI65541 DXE65537:DXE65541 EHA65537:EHA65541 EQW65537:EQW65541 FAS65537:FAS65541 FKO65537:FKO65541 FUK65537:FUK65541 GEG65537:GEG65541 GOC65537:GOC65541 GXY65537:GXY65541 HHU65537:HHU65541 HRQ65537:HRQ65541 IBM65537:IBM65541 ILI65537:ILI65541 IVE65537:IVE65541 JFA65537:JFA65541 JOW65537:JOW65541 JYS65537:JYS65541 KIO65537:KIO65541 KSK65537:KSK65541 LCG65537:LCG65541 LMC65537:LMC65541 LVY65537:LVY65541 MFU65537:MFU65541 MPQ65537:MPQ65541 MZM65537:MZM65541 NJI65537:NJI65541 NTE65537:NTE65541 ODA65537:ODA65541 OMW65537:OMW65541 OWS65537:OWS65541 PGO65537:PGO65541 PQK65537:PQK65541 QAG65537:QAG65541 QKC65537:QKC65541 QTY65537:QTY65541 RDU65537:RDU65541 RNQ65537:RNQ65541 RXM65537:RXM65541 SHI65537:SHI65541 SRE65537:SRE65541 TBA65537:TBA65541 TKW65537:TKW65541 TUS65537:TUS65541 UEO65537:UEO65541 UOK65537:UOK65541 UYG65537:UYG65541 VIC65537:VIC65541 VRY65537:VRY65541 WBU65537:WBU65541 WLQ65537:WLQ65541 WVM65537:WVM65541 B131073:B131077 JA131073:JA131077 SW131073:SW131077 ACS131073:ACS131077 AMO131073:AMO131077 AWK131073:AWK131077 BGG131073:BGG131077 BQC131073:BQC131077 BZY131073:BZY131077 CJU131073:CJU131077 CTQ131073:CTQ131077 DDM131073:DDM131077 DNI131073:DNI131077 DXE131073:DXE131077 EHA131073:EHA131077 EQW131073:EQW131077 FAS131073:FAS131077 FKO131073:FKO131077 FUK131073:FUK131077 GEG131073:GEG131077 GOC131073:GOC131077 GXY131073:GXY131077 HHU131073:HHU131077 HRQ131073:HRQ131077 IBM131073:IBM131077 ILI131073:ILI131077 IVE131073:IVE131077 JFA131073:JFA131077 JOW131073:JOW131077 JYS131073:JYS131077 KIO131073:KIO131077 KSK131073:KSK131077 LCG131073:LCG131077 LMC131073:LMC131077 LVY131073:LVY131077 MFU131073:MFU131077 MPQ131073:MPQ131077 MZM131073:MZM131077 NJI131073:NJI131077 NTE131073:NTE131077 ODA131073:ODA131077 OMW131073:OMW131077 OWS131073:OWS131077 PGO131073:PGO131077 PQK131073:PQK131077 QAG131073:QAG131077 QKC131073:QKC131077 QTY131073:QTY131077 RDU131073:RDU131077 RNQ131073:RNQ131077 RXM131073:RXM131077 SHI131073:SHI131077 SRE131073:SRE131077 TBA131073:TBA131077 TKW131073:TKW131077 TUS131073:TUS131077 UEO131073:UEO131077 UOK131073:UOK131077 UYG131073:UYG131077 VIC131073:VIC131077 VRY131073:VRY131077 WBU131073:WBU131077 WLQ131073:WLQ131077 WVM131073:WVM131077 B196609:B196613 JA196609:JA196613 SW196609:SW196613 ACS196609:ACS196613 AMO196609:AMO196613 AWK196609:AWK196613 BGG196609:BGG196613 BQC196609:BQC196613 BZY196609:BZY196613 CJU196609:CJU196613 CTQ196609:CTQ196613 DDM196609:DDM196613 DNI196609:DNI196613 DXE196609:DXE196613 EHA196609:EHA196613 EQW196609:EQW196613 FAS196609:FAS196613 FKO196609:FKO196613 FUK196609:FUK196613 GEG196609:GEG196613 GOC196609:GOC196613 GXY196609:GXY196613 HHU196609:HHU196613 HRQ196609:HRQ196613 IBM196609:IBM196613 ILI196609:ILI196613 IVE196609:IVE196613 JFA196609:JFA196613 JOW196609:JOW196613 JYS196609:JYS196613 KIO196609:KIO196613 KSK196609:KSK196613 LCG196609:LCG196613 LMC196609:LMC196613 LVY196609:LVY196613 MFU196609:MFU196613 MPQ196609:MPQ196613 MZM196609:MZM196613 NJI196609:NJI196613 NTE196609:NTE196613 ODA196609:ODA196613 OMW196609:OMW196613 OWS196609:OWS196613 PGO196609:PGO196613 PQK196609:PQK196613 QAG196609:QAG196613 QKC196609:QKC196613 QTY196609:QTY196613 RDU196609:RDU196613 RNQ196609:RNQ196613 RXM196609:RXM196613 SHI196609:SHI196613 SRE196609:SRE196613 TBA196609:TBA196613 TKW196609:TKW196613 TUS196609:TUS196613 UEO196609:UEO196613 UOK196609:UOK196613 UYG196609:UYG196613 VIC196609:VIC196613 VRY196609:VRY196613 WBU196609:WBU196613 WLQ196609:WLQ196613 WVM196609:WVM196613 B262145:B262149 JA262145:JA262149 SW262145:SW262149 ACS262145:ACS262149 AMO262145:AMO262149 AWK262145:AWK262149 BGG262145:BGG262149 BQC262145:BQC262149 BZY262145:BZY262149 CJU262145:CJU262149 CTQ262145:CTQ262149 DDM262145:DDM262149 DNI262145:DNI262149 DXE262145:DXE262149 EHA262145:EHA262149 EQW262145:EQW262149 FAS262145:FAS262149 FKO262145:FKO262149 FUK262145:FUK262149 GEG262145:GEG262149 GOC262145:GOC262149 GXY262145:GXY262149 HHU262145:HHU262149 HRQ262145:HRQ262149 IBM262145:IBM262149 ILI262145:ILI262149 IVE262145:IVE262149 JFA262145:JFA262149 JOW262145:JOW262149 JYS262145:JYS262149 KIO262145:KIO262149 KSK262145:KSK262149 LCG262145:LCG262149 LMC262145:LMC262149 LVY262145:LVY262149 MFU262145:MFU262149 MPQ262145:MPQ262149 MZM262145:MZM262149 NJI262145:NJI262149 NTE262145:NTE262149 ODA262145:ODA262149 OMW262145:OMW262149 OWS262145:OWS262149 PGO262145:PGO262149 PQK262145:PQK262149 QAG262145:QAG262149 QKC262145:QKC262149 QTY262145:QTY262149 RDU262145:RDU262149 RNQ262145:RNQ262149 RXM262145:RXM262149 SHI262145:SHI262149 SRE262145:SRE262149 TBA262145:TBA262149 TKW262145:TKW262149 TUS262145:TUS262149 UEO262145:UEO262149 UOK262145:UOK262149 UYG262145:UYG262149 VIC262145:VIC262149 VRY262145:VRY262149 WBU262145:WBU262149 WLQ262145:WLQ262149 WVM262145:WVM262149 B327681:B327685 JA327681:JA327685 SW327681:SW327685 ACS327681:ACS327685 AMO327681:AMO327685 AWK327681:AWK327685 BGG327681:BGG327685 BQC327681:BQC327685 BZY327681:BZY327685 CJU327681:CJU327685 CTQ327681:CTQ327685 DDM327681:DDM327685 DNI327681:DNI327685 DXE327681:DXE327685 EHA327681:EHA327685 EQW327681:EQW327685 FAS327681:FAS327685 FKO327681:FKO327685 FUK327681:FUK327685 GEG327681:GEG327685 GOC327681:GOC327685 GXY327681:GXY327685 HHU327681:HHU327685 HRQ327681:HRQ327685 IBM327681:IBM327685 ILI327681:ILI327685 IVE327681:IVE327685 JFA327681:JFA327685 JOW327681:JOW327685 JYS327681:JYS327685 KIO327681:KIO327685 KSK327681:KSK327685 LCG327681:LCG327685 LMC327681:LMC327685 LVY327681:LVY327685 MFU327681:MFU327685 MPQ327681:MPQ327685 MZM327681:MZM327685 NJI327681:NJI327685 NTE327681:NTE327685 ODA327681:ODA327685 OMW327681:OMW327685 OWS327681:OWS327685 PGO327681:PGO327685 PQK327681:PQK327685 QAG327681:QAG327685 QKC327681:QKC327685 QTY327681:QTY327685 RDU327681:RDU327685 RNQ327681:RNQ327685 RXM327681:RXM327685 SHI327681:SHI327685 SRE327681:SRE327685 TBA327681:TBA327685 TKW327681:TKW327685 TUS327681:TUS327685 UEO327681:UEO327685 UOK327681:UOK327685 UYG327681:UYG327685 VIC327681:VIC327685 VRY327681:VRY327685 WBU327681:WBU327685 WLQ327681:WLQ327685 WVM327681:WVM327685 B393217:B393221 JA393217:JA393221 SW393217:SW393221 ACS393217:ACS393221 AMO393217:AMO393221 AWK393217:AWK393221 BGG393217:BGG393221 BQC393217:BQC393221 BZY393217:BZY393221 CJU393217:CJU393221 CTQ393217:CTQ393221 DDM393217:DDM393221 DNI393217:DNI393221 DXE393217:DXE393221 EHA393217:EHA393221 EQW393217:EQW393221 FAS393217:FAS393221 FKO393217:FKO393221 FUK393217:FUK393221 GEG393217:GEG393221 GOC393217:GOC393221 GXY393217:GXY393221 HHU393217:HHU393221 HRQ393217:HRQ393221 IBM393217:IBM393221 ILI393217:ILI393221 IVE393217:IVE393221 JFA393217:JFA393221 JOW393217:JOW393221 JYS393217:JYS393221 KIO393217:KIO393221 KSK393217:KSK393221 LCG393217:LCG393221 LMC393217:LMC393221 LVY393217:LVY393221 MFU393217:MFU393221 MPQ393217:MPQ393221 MZM393217:MZM393221 NJI393217:NJI393221 NTE393217:NTE393221 ODA393217:ODA393221 OMW393217:OMW393221 OWS393217:OWS393221 PGO393217:PGO393221 PQK393217:PQK393221 QAG393217:QAG393221 QKC393217:QKC393221 QTY393217:QTY393221 RDU393217:RDU393221 RNQ393217:RNQ393221 RXM393217:RXM393221 SHI393217:SHI393221 SRE393217:SRE393221 TBA393217:TBA393221 TKW393217:TKW393221 TUS393217:TUS393221 UEO393217:UEO393221 UOK393217:UOK393221 UYG393217:UYG393221 VIC393217:VIC393221 VRY393217:VRY393221 WBU393217:WBU393221 WLQ393217:WLQ393221 WVM393217:WVM393221 B458753:B458757 JA458753:JA458757 SW458753:SW458757 ACS458753:ACS458757 AMO458753:AMO458757 AWK458753:AWK458757 BGG458753:BGG458757 BQC458753:BQC458757 BZY458753:BZY458757 CJU458753:CJU458757 CTQ458753:CTQ458757 DDM458753:DDM458757 DNI458753:DNI458757 DXE458753:DXE458757 EHA458753:EHA458757 EQW458753:EQW458757 FAS458753:FAS458757 FKO458753:FKO458757 FUK458753:FUK458757 GEG458753:GEG458757 GOC458753:GOC458757 GXY458753:GXY458757 HHU458753:HHU458757 HRQ458753:HRQ458757 IBM458753:IBM458757 ILI458753:ILI458757 IVE458753:IVE458757 JFA458753:JFA458757 JOW458753:JOW458757 JYS458753:JYS458757 KIO458753:KIO458757 KSK458753:KSK458757 LCG458753:LCG458757 LMC458753:LMC458757 LVY458753:LVY458757 MFU458753:MFU458757 MPQ458753:MPQ458757 MZM458753:MZM458757 NJI458753:NJI458757 NTE458753:NTE458757 ODA458753:ODA458757 OMW458753:OMW458757 OWS458753:OWS458757 PGO458753:PGO458757 PQK458753:PQK458757 QAG458753:QAG458757 QKC458753:QKC458757 QTY458753:QTY458757 RDU458753:RDU458757 RNQ458753:RNQ458757 RXM458753:RXM458757 SHI458753:SHI458757 SRE458753:SRE458757 TBA458753:TBA458757 TKW458753:TKW458757 TUS458753:TUS458757 UEO458753:UEO458757 UOK458753:UOK458757 UYG458753:UYG458757 VIC458753:VIC458757 VRY458753:VRY458757 WBU458753:WBU458757 WLQ458753:WLQ458757 WVM458753:WVM458757 B524289:B524293 JA524289:JA524293 SW524289:SW524293 ACS524289:ACS524293 AMO524289:AMO524293 AWK524289:AWK524293 BGG524289:BGG524293 BQC524289:BQC524293 BZY524289:BZY524293 CJU524289:CJU524293 CTQ524289:CTQ524293 DDM524289:DDM524293 DNI524289:DNI524293 DXE524289:DXE524293 EHA524289:EHA524293 EQW524289:EQW524293 FAS524289:FAS524293 FKO524289:FKO524293 FUK524289:FUK524293 GEG524289:GEG524293 GOC524289:GOC524293 GXY524289:GXY524293 HHU524289:HHU524293 HRQ524289:HRQ524293 IBM524289:IBM524293 ILI524289:ILI524293 IVE524289:IVE524293 JFA524289:JFA524293 JOW524289:JOW524293 JYS524289:JYS524293 KIO524289:KIO524293 KSK524289:KSK524293 LCG524289:LCG524293 LMC524289:LMC524293 LVY524289:LVY524293 MFU524289:MFU524293 MPQ524289:MPQ524293 MZM524289:MZM524293 NJI524289:NJI524293 NTE524289:NTE524293 ODA524289:ODA524293 OMW524289:OMW524293 OWS524289:OWS524293 PGO524289:PGO524293 PQK524289:PQK524293 QAG524289:QAG524293 QKC524289:QKC524293 QTY524289:QTY524293 RDU524289:RDU524293 RNQ524289:RNQ524293 RXM524289:RXM524293 SHI524289:SHI524293 SRE524289:SRE524293 TBA524289:TBA524293 TKW524289:TKW524293 TUS524289:TUS524293 UEO524289:UEO524293 UOK524289:UOK524293 UYG524289:UYG524293 VIC524289:VIC524293 VRY524289:VRY524293 WBU524289:WBU524293 WLQ524289:WLQ524293 WVM524289:WVM524293 B589825:B589829 JA589825:JA589829 SW589825:SW589829 ACS589825:ACS589829 AMO589825:AMO589829 AWK589825:AWK589829 BGG589825:BGG589829 BQC589825:BQC589829 BZY589825:BZY589829 CJU589825:CJU589829 CTQ589825:CTQ589829 DDM589825:DDM589829 DNI589825:DNI589829 DXE589825:DXE589829 EHA589825:EHA589829 EQW589825:EQW589829 FAS589825:FAS589829 FKO589825:FKO589829 FUK589825:FUK589829 GEG589825:GEG589829 GOC589825:GOC589829 GXY589825:GXY589829 HHU589825:HHU589829 HRQ589825:HRQ589829 IBM589825:IBM589829 ILI589825:ILI589829 IVE589825:IVE589829 JFA589825:JFA589829 JOW589825:JOW589829 JYS589825:JYS589829 KIO589825:KIO589829 KSK589825:KSK589829 LCG589825:LCG589829 LMC589825:LMC589829 LVY589825:LVY589829 MFU589825:MFU589829 MPQ589825:MPQ589829 MZM589825:MZM589829 NJI589825:NJI589829 NTE589825:NTE589829 ODA589825:ODA589829 OMW589825:OMW589829 OWS589825:OWS589829 PGO589825:PGO589829 PQK589825:PQK589829 QAG589825:QAG589829 QKC589825:QKC589829 QTY589825:QTY589829 RDU589825:RDU589829 RNQ589825:RNQ589829 RXM589825:RXM589829 SHI589825:SHI589829 SRE589825:SRE589829 TBA589825:TBA589829 TKW589825:TKW589829 TUS589825:TUS589829 UEO589825:UEO589829 UOK589825:UOK589829 UYG589825:UYG589829 VIC589825:VIC589829 VRY589825:VRY589829 WBU589825:WBU589829 WLQ589825:WLQ589829 WVM589825:WVM589829 B655361:B655365 JA655361:JA655365 SW655361:SW655365 ACS655361:ACS655365 AMO655361:AMO655365 AWK655361:AWK655365 BGG655361:BGG655365 BQC655361:BQC655365 BZY655361:BZY655365 CJU655361:CJU655365 CTQ655361:CTQ655365 DDM655361:DDM655365 DNI655361:DNI655365 DXE655361:DXE655365 EHA655361:EHA655365 EQW655361:EQW655365 FAS655361:FAS655365 FKO655361:FKO655365 FUK655361:FUK655365 GEG655361:GEG655365 GOC655361:GOC655365 GXY655361:GXY655365 HHU655361:HHU655365 HRQ655361:HRQ655365 IBM655361:IBM655365 ILI655361:ILI655365 IVE655361:IVE655365 JFA655361:JFA655365 JOW655361:JOW655365 JYS655361:JYS655365 KIO655361:KIO655365 KSK655361:KSK655365 LCG655361:LCG655365 LMC655361:LMC655365 LVY655361:LVY655365 MFU655361:MFU655365 MPQ655361:MPQ655365 MZM655361:MZM655365 NJI655361:NJI655365 NTE655361:NTE655365 ODA655361:ODA655365 OMW655361:OMW655365 OWS655361:OWS655365 PGO655361:PGO655365 PQK655361:PQK655365 QAG655361:QAG655365 QKC655361:QKC655365 QTY655361:QTY655365 RDU655361:RDU655365 RNQ655361:RNQ655365 RXM655361:RXM655365 SHI655361:SHI655365 SRE655361:SRE655365 TBA655361:TBA655365 TKW655361:TKW655365 TUS655361:TUS655365 UEO655361:UEO655365 UOK655361:UOK655365 UYG655361:UYG655365 VIC655361:VIC655365 VRY655361:VRY655365 WBU655361:WBU655365 WLQ655361:WLQ655365 WVM655361:WVM655365 B720897:B720901 JA720897:JA720901 SW720897:SW720901 ACS720897:ACS720901 AMO720897:AMO720901 AWK720897:AWK720901 BGG720897:BGG720901 BQC720897:BQC720901 BZY720897:BZY720901 CJU720897:CJU720901 CTQ720897:CTQ720901 DDM720897:DDM720901 DNI720897:DNI720901 DXE720897:DXE720901 EHA720897:EHA720901 EQW720897:EQW720901 FAS720897:FAS720901 FKO720897:FKO720901 FUK720897:FUK720901 GEG720897:GEG720901 GOC720897:GOC720901 GXY720897:GXY720901 HHU720897:HHU720901 HRQ720897:HRQ720901 IBM720897:IBM720901 ILI720897:ILI720901 IVE720897:IVE720901 JFA720897:JFA720901 JOW720897:JOW720901 JYS720897:JYS720901 KIO720897:KIO720901 KSK720897:KSK720901 LCG720897:LCG720901 LMC720897:LMC720901 LVY720897:LVY720901 MFU720897:MFU720901 MPQ720897:MPQ720901 MZM720897:MZM720901 NJI720897:NJI720901 NTE720897:NTE720901 ODA720897:ODA720901 OMW720897:OMW720901 OWS720897:OWS720901 PGO720897:PGO720901 PQK720897:PQK720901 QAG720897:QAG720901 QKC720897:QKC720901 QTY720897:QTY720901 RDU720897:RDU720901 RNQ720897:RNQ720901 RXM720897:RXM720901 SHI720897:SHI720901 SRE720897:SRE720901 TBA720897:TBA720901 TKW720897:TKW720901 TUS720897:TUS720901 UEO720897:UEO720901 UOK720897:UOK720901 UYG720897:UYG720901 VIC720897:VIC720901 VRY720897:VRY720901 WBU720897:WBU720901 WLQ720897:WLQ720901 WVM720897:WVM720901 B786433:B786437 JA786433:JA786437 SW786433:SW786437 ACS786433:ACS786437 AMO786433:AMO786437 AWK786433:AWK786437 BGG786433:BGG786437 BQC786433:BQC786437 BZY786433:BZY786437 CJU786433:CJU786437 CTQ786433:CTQ786437 DDM786433:DDM786437 DNI786433:DNI786437 DXE786433:DXE786437 EHA786433:EHA786437 EQW786433:EQW786437 FAS786433:FAS786437 FKO786433:FKO786437 FUK786433:FUK786437 GEG786433:GEG786437 GOC786433:GOC786437 GXY786433:GXY786437 HHU786433:HHU786437 HRQ786433:HRQ786437 IBM786433:IBM786437 ILI786433:ILI786437 IVE786433:IVE786437 JFA786433:JFA786437 JOW786433:JOW786437 JYS786433:JYS786437 KIO786433:KIO786437 KSK786433:KSK786437 LCG786433:LCG786437 LMC786433:LMC786437 LVY786433:LVY786437 MFU786433:MFU786437 MPQ786433:MPQ786437 MZM786433:MZM786437 NJI786433:NJI786437 NTE786433:NTE786437 ODA786433:ODA786437 OMW786433:OMW786437 OWS786433:OWS786437 PGO786433:PGO786437 PQK786433:PQK786437 QAG786433:QAG786437 QKC786433:QKC786437 QTY786433:QTY786437 RDU786433:RDU786437 RNQ786433:RNQ786437 RXM786433:RXM786437 SHI786433:SHI786437 SRE786433:SRE786437 TBA786433:TBA786437 TKW786433:TKW786437 TUS786433:TUS786437 UEO786433:UEO786437 UOK786433:UOK786437 UYG786433:UYG786437 VIC786433:VIC786437 VRY786433:VRY786437 WBU786433:WBU786437 WLQ786433:WLQ786437 WVM786433:WVM786437 B851969:B851973 JA851969:JA851973 SW851969:SW851973 ACS851969:ACS851973 AMO851969:AMO851973 AWK851969:AWK851973 BGG851969:BGG851973 BQC851969:BQC851973 BZY851969:BZY851973 CJU851969:CJU851973 CTQ851969:CTQ851973 DDM851969:DDM851973 DNI851969:DNI851973 DXE851969:DXE851973 EHA851969:EHA851973 EQW851969:EQW851973 FAS851969:FAS851973 FKO851969:FKO851973 FUK851969:FUK851973 GEG851969:GEG851973 GOC851969:GOC851973 GXY851969:GXY851973 HHU851969:HHU851973 HRQ851969:HRQ851973 IBM851969:IBM851973 ILI851969:ILI851973 IVE851969:IVE851973 JFA851969:JFA851973 JOW851969:JOW851973 JYS851969:JYS851973 KIO851969:KIO851973 KSK851969:KSK851973 LCG851969:LCG851973 LMC851969:LMC851973 LVY851969:LVY851973 MFU851969:MFU851973 MPQ851969:MPQ851973 MZM851969:MZM851973 NJI851969:NJI851973 NTE851969:NTE851973 ODA851969:ODA851973 OMW851969:OMW851973 OWS851969:OWS851973 PGO851969:PGO851973 PQK851969:PQK851973 QAG851969:QAG851973 QKC851969:QKC851973 QTY851969:QTY851973 RDU851969:RDU851973 RNQ851969:RNQ851973 RXM851969:RXM851973 SHI851969:SHI851973 SRE851969:SRE851973 TBA851969:TBA851973 TKW851969:TKW851973 TUS851969:TUS851973 UEO851969:UEO851973 UOK851969:UOK851973 UYG851969:UYG851973 VIC851969:VIC851973 VRY851969:VRY851973 WBU851969:WBU851973 WLQ851969:WLQ851973 WVM851969:WVM851973 B917505:B917509 JA917505:JA917509 SW917505:SW917509 ACS917505:ACS917509 AMO917505:AMO917509 AWK917505:AWK917509 BGG917505:BGG917509 BQC917505:BQC917509 BZY917505:BZY917509 CJU917505:CJU917509 CTQ917505:CTQ917509 DDM917505:DDM917509 DNI917505:DNI917509 DXE917505:DXE917509 EHA917505:EHA917509 EQW917505:EQW917509 FAS917505:FAS917509 FKO917505:FKO917509 FUK917505:FUK917509 GEG917505:GEG917509 GOC917505:GOC917509 GXY917505:GXY917509 HHU917505:HHU917509 HRQ917505:HRQ917509 IBM917505:IBM917509 ILI917505:ILI917509 IVE917505:IVE917509 JFA917505:JFA917509 JOW917505:JOW917509 JYS917505:JYS917509 KIO917505:KIO917509 KSK917505:KSK917509 LCG917505:LCG917509 LMC917505:LMC917509 LVY917505:LVY917509 MFU917505:MFU917509 MPQ917505:MPQ917509 MZM917505:MZM917509 NJI917505:NJI917509 NTE917505:NTE917509 ODA917505:ODA917509 OMW917505:OMW917509 OWS917505:OWS917509 PGO917505:PGO917509 PQK917505:PQK917509 QAG917505:QAG917509 QKC917505:QKC917509 QTY917505:QTY917509 RDU917505:RDU917509 RNQ917505:RNQ917509 RXM917505:RXM917509 SHI917505:SHI917509 SRE917505:SRE917509 TBA917505:TBA917509 TKW917505:TKW917509 TUS917505:TUS917509 UEO917505:UEO917509 UOK917505:UOK917509 UYG917505:UYG917509 VIC917505:VIC917509 VRY917505:VRY917509 WBU917505:WBU917509 WLQ917505:WLQ917509 WVM917505:WVM917509 B983041:B983045 JA983041:JA983045 SW983041:SW983045 ACS983041:ACS983045 AMO983041:AMO983045 AWK983041:AWK983045 BGG983041:BGG983045 BQC983041:BQC983045 BZY983041:BZY983045 CJU983041:CJU983045 CTQ983041:CTQ983045 DDM983041:DDM983045 DNI983041:DNI983045 DXE983041:DXE983045 EHA983041:EHA983045 EQW983041:EQW983045 FAS983041:FAS983045 FKO983041:FKO983045 FUK983041:FUK983045 GEG983041:GEG983045 GOC983041:GOC983045 GXY983041:GXY983045 HHU983041:HHU983045 HRQ983041:HRQ983045 IBM983041:IBM983045 ILI983041:ILI983045 IVE983041:IVE983045 JFA983041:JFA983045 JOW983041:JOW983045 JYS983041:JYS983045 KIO983041:KIO983045 KSK983041:KSK983045 LCG983041:LCG983045 LMC983041:LMC983045 LVY983041:LVY983045 MFU983041:MFU983045 MPQ983041:MPQ983045 MZM983041:MZM983045 NJI983041:NJI983045 NTE983041:NTE983045 ODA983041:ODA983045 OMW983041:OMW983045 OWS983041:OWS983045 PGO983041:PGO983045 PQK983041:PQK983045 QAG983041:QAG983045 QKC983041:QKC983045 QTY983041:QTY983045 RDU983041:RDU983045 RNQ983041:RNQ983045 RXM983041:RXM983045 SHI983041:SHI983045 SRE983041:SRE983045 TBA983041:TBA983045 TKW983041:TKW983045 TUS983041:TUS983045 UEO983041:UEO983045 UOK983041:UOK983045 UYG983041:UYG983045 VIC983041:VIC983045 VRY983041:VRY983045 WBU983041:WBU983045 WLQ983041:WLQ983045 WVM983041:WVM983045 B65543:B65550 JA65543:JA65550 SW65543:SW65550 ACS65543:ACS65550 AMO65543:AMO65550 AWK65543:AWK65550 BGG65543:BGG65550 BQC65543:BQC65550 BZY65543:BZY65550 CJU65543:CJU65550 CTQ65543:CTQ65550 DDM65543:DDM65550 DNI65543:DNI65550 DXE65543:DXE65550 EHA65543:EHA65550 EQW65543:EQW65550 FAS65543:FAS65550 FKO65543:FKO65550 FUK65543:FUK65550 GEG65543:GEG65550 GOC65543:GOC65550 GXY65543:GXY65550 HHU65543:HHU65550 HRQ65543:HRQ65550 IBM65543:IBM65550 ILI65543:ILI65550 IVE65543:IVE65550 JFA65543:JFA65550 JOW65543:JOW65550 JYS65543:JYS65550 KIO65543:KIO65550 KSK65543:KSK65550 LCG65543:LCG65550 LMC65543:LMC65550 LVY65543:LVY65550 MFU65543:MFU65550 MPQ65543:MPQ65550 MZM65543:MZM65550 NJI65543:NJI65550 NTE65543:NTE65550 ODA65543:ODA65550 OMW65543:OMW65550 OWS65543:OWS65550 PGO65543:PGO65550 PQK65543:PQK65550 QAG65543:QAG65550 QKC65543:QKC65550 QTY65543:QTY65550 RDU65543:RDU65550 RNQ65543:RNQ65550 RXM65543:RXM65550 SHI65543:SHI65550 SRE65543:SRE65550 TBA65543:TBA65550 TKW65543:TKW65550 TUS65543:TUS65550 UEO65543:UEO65550 UOK65543:UOK65550 UYG65543:UYG65550 VIC65543:VIC65550 VRY65543:VRY65550 WBU65543:WBU65550 WLQ65543:WLQ65550 WVM65543:WVM65550 B131079:B131086 JA131079:JA131086 SW131079:SW131086 ACS131079:ACS131086 AMO131079:AMO131086 AWK131079:AWK131086 BGG131079:BGG131086 BQC131079:BQC131086 BZY131079:BZY131086 CJU131079:CJU131086 CTQ131079:CTQ131086 DDM131079:DDM131086 DNI131079:DNI131086 DXE131079:DXE131086 EHA131079:EHA131086 EQW131079:EQW131086 FAS131079:FAS131086 FKO131079:FKO131086 FUK131079:FUK131086 GEG131079:GEG131086 GOC131079:GOC131086 GXY131079:GXY131086 HHU131079:HHU131086 HRQ131079:HRQ131086 IBM131079:IBM131086 ILI131079:ILI131086 IVE131079:IVE131086 JFA131079:JFA131086 JOW131079:JOW131086 JYS131079:JYS131086 KIO131079:KIO131086 KSK131079:KSK131086 LCG131079:LCG131086 LMC131079:LMC131086 LVY131079:LVY131086 MFU131079:MFU131086 MPQ131079:MPQ131086 MZM131079:MZM131086 NJI131079:NJI131086 NTE131079:NTE131086 ODA131079:ODA131086 OMW131079:OMW131086 OWS131079:OWS131086 PGO131079:PGO131086 PQK131079:PQK131086 QAG131079:QAG131086 QKC131079:QKC131086 QTY131079:QTY131086 RDU131079:RDU131086 RNQ131079:RNQ131086 RXM131079:RXM131086 SHI131079:SHI131086 SRE131079:SRE131086 TBA131079:TBA131086 TKW131079:TKW131086 TUS131079:TUS131086 UEO131079:UEO131086 UOK131079:UOK131086 UYG131079:UYG131086 VIC131079:VIC131086 VRY131079:VRY131086 WBU131079:WBU131086 WLQ131079:WLQ131086 WVM131079:WVM131086 B196615:B196622 JA196615:JA196622 SW196615:SW196622 ACS196615:ACS196622 AMO196615:AMO196622 AWK196615:AWK196622 BGG196615:BGG196622 BQC196615:BQC196622 BZY196615:BZY196622 CJU196615:CJU196622 CTQ196615:CTQ196622 DDM196615:DDM196622 DNI196615:DNI196622 DXE196615:DXE196622 EHA196615:EHA196622 EQW196615:EQW196622 FAS196615:FAS196622 FKO196615:FKO196622 FUK196615:FUK196622 GEG196615:GEG196622 GOC196615:GOC196622 GXY196615:GXY196622 HHU196615:HHU196622 HRQ196615:HRQ196622 IBM196615:IBM196622 ILI196615:ILI196622 IVE196615:IVE196622 JFA196615:JFA196622 JOW196615:JOW196622 JYS196615:JYS196622 KIO196615:KIO196622 KSK196615:KSK196622 LCG196615:LCG196622 LMC196615:LMC196622 LVY196615:LVY196622 MFU196615:MFU196622 MPQ196615:MPQ196622 MZM196615:MZM196622 NJI196615:NJI196622 NTE196615:NTE196622 ODA196615:ODA196622 OMW196615:OMW196622 OWS196615:OWS196622 PGO196615:PGO196622 PQK196615:PQK196622 QAG196615:QAG196622 QKC196615:QKC196622 QTY196615:QTY196622 RDU196615:RDU196622 RNQ196615:RNQ196622 RXM196615:RXM196622 SHI196615:SHI196622 SRE196615:SRE196622 TBA196615:TBA196622 TKW196615:TKW196622 TUS196615:TUS196622 UEO196615:UEO196622 UOK196615:UOK196622 UYG196615:UYG196622 VIC196615:VIC196622 VRY196615:VRY196622 WBU196615:WBU196622 WLQ196615:WLQ196622 WVM196615:WVM196622 B262151:B262158 JA262151:JA262158 SW262151:SW262158 ACS262151:ACS262158 AMO262151:AMO262158 AWK262151:AWK262158 BGG262151:BGG262158 BQC262151:BQC262158 BZY262151:BZY262158 CJU262151:CJU262158 CTQ262151:CTQ262158 DDM262151:DDM262158 DNI262151:DNI262158 DXE262151:DXE262158 EHA262151:EHA262158 EQW262151:EQW262158 FAS262151:FAS262158 FKO262151:FKO262158 FUK262151:FUK262158 GEG262151:GEG262158 GOC262151:GOC262158 GXY262151:GXY262158 HHU262151:HHU262158 HRQ262151:HRQ262158 IBM262151:IBM262158 ILI262151:ILI262158 IVE262151:IVE262158 JFA262151:JFA262158 JOW262151:JOW262158 JYS262151:JYS262158 KIO262151:KIO262158 KSK262151:KSK262158 LCG262151:LCG262158 LMC262151:LMC262158 LVY262151:LVY262158 MFU262151:MFU262158 MPQ262151:MPQ262158 MZM262151:MZM262158 NJI262151:NJI262158 NTE262151:NTE262158 ODA262151:ODA262158 OMW262151:OMW262158 OWS262151:OWS262158 PGO262151:PGO262158 PQK262151:PQK262158 QAG262151:QAG262158 QKC262151:QKC262158 QTY262151:QTY262158 RDU262151:RDU262158 RNQ262151:RNQ262158 RXM262151:RXM262158 SHI262151:SHI262158 SRE262151:SRE262158 TBA262151:TBA262158 TKW262151:TKW262158 TUS262151:TUS262158 UEO262151:UEO262158 UOK262151:UOK262158 UYG262151:UYG262158 VIC262151:VIC262158 VRY262151:VRY262158 WBU262151:WBU262158 WLQ262151:WLQ262158 WVM262151:WVM262158 B327687:B327694 JA327687:JA327694 SW327687:SW327694 ACS327687:ACS327694 AMO327687:AMO327694 AWK327687:AWK327694 BGG327687:BGG327694 BQC327687:BQC327694 BZY327687:BZY327694 CJU327687:CJU327694 CTQ327687:CTQ327694 DDM327687:DDM327694 DNI327687:DNI327694 DXE327687:DXE327694 EHA327687:EHA327694 EQW327687:EQW327694 FAS327687:FAS327694 FKO327687:FKO327694 FUK327687:FUK327694 GEG327687:GEG327694 GOC327687:GOC327694 GXY327687:GXY327694 HHU327687:HHU327694 HRQ327687:HRQ327694 IBM327687:IBM327694 ILI327687:ILI327694 IVE327687:IVE327694 JFA327687:JFA327694 JOW327687:JOW327694 JYS327687:JYS327694 KIO327687:KIO327694 KSK327687:KSK327694 LCG327687:LCG327694 LMC327687:LMC327694 LVY327687:LVY327694 MFU327687:MFU327694 MPQ327687:MPQ327694 MZM327687:MZM327694 NJI327687:NJI327694 NTE327687:NTE327694 ODA327687:ODA327694 OMW327687:OMW327694 OWS327687:OWS327694 PGO327687:PGO327694 PQK327687:PQK327694 QAG327687:QAG327694 QKC327687:QKC327694 QTY327687:QTY327694 RDU327687:RDU327694 RNQ327687:RNQ327694 RXM327687:RXM327694 SHI327687:SHI327694 SRE327687:SRE327694 TBA327687:TBA327694 TKW327687:TKW327694 TUS327687:TUS327694 UEO327687:UEO327694 UOK327687:UOK327694 UYG327687:UYG327694 VIC327687:VIC327694 VRY327687:VRY327694 WBU327687:WBU327694 WLQ327687:WLQ327694 WVM327687:WVM327694 B393223:B393230 JA393223:JA393230 SW393223:SW393230 ACS393223:ACS393230 AMO393223:AMO393230 AWK393223:AWK393230 BGG393223:BGG393230 BQC393223:BQC393230 BZY393223:BZY393230 CJU393223:CJU393230 CTQ393223:CTQ393230 DDM393223:DDM393230 DNI393223:DNI393230 DXE393223:DXE393230 EHA393223:EHA393230 EQW393223:EQW393230 FAS393223:FAS393230 FKO393223:FKO393230 FUK393223:FUK393230 GEG393223:GEG393230 GOC393223:GOC393230 GXY393223:GXY393230 HHU393223:HHU393230 HRQ393223:HRQ393230 IBM393223:IBM393230 ILI393223:ILI393230 IVE393223:IVE393230 JFA393223:JFA393230 JOW393223:JOW393230 JYS393223:JYS393230 KIO393223:KIO393230 KSK393223:KSK393230 LCG393223:LCG393230 LMC393223:LMC393230 LVY393223:LVY393230 MFU393223:MFU393230 MPQ393223:MPQ393230 MZM393223:MZM393230 NJI393223:NJI393230 NTE393223:NTE393230 ODA393223:ODA393230 OMW393223:OMW393230 OWS393223:OWS393230 PGO393223:PGO393230 PQK393223:PQK393230 QAG393223:QAG393230 QKC393223:QKC393230 QTY393223:QTY393230 RDU393223:RDU393230 RNQ393223:RNQ393230 RXM393223:RXM393230 SHI393223:SHI393230 SRE393223:SRE393230 TBA393223:TBA393230 TKW393223:TKW393230 TUS393223:TUS393230 UEO393223:UEO393230 UOK393223:UOK393230 UYG393223:UYG393230 VIC393223:VIC393230 VRY393223:VRY393230 WBU393223:WBU393230 WLQ393223:WLQ393230 WVM393223:WVM393230 B458759:B458766 JA458759:JA458766 SW458759:SW458766 ACS458759:ACS458766 AMO458759:AMO458766 AWK458759:AWK458766 BGG458759:BGG458766 BQC458759:BQC458766 BZY458759:BZY458766 CJU458759:CJU458766 CTQ458759:CTQ458766 DDM458759:DDM458766 DNI458759:DNI458766 DXE458759:DXE458766 EHA458759:EHA458766 EQW458759:EQW458766 FAS458759:FAS458766 FKO458759:FKO458766 FUK458759:FUK458766 GEG458759:GEG458766 GOC458759:GOC458766 GXY458759:GXY458766 HHU458759:HHU458766 HRQ458759:HRQ458766 IBM458759:IBM458766 ILI458759:ILI458766 IVE458759:IVE458766 JFA458759:JFA458766 JOW458759:JOW458766 JYS458759:JYS458766 KIO458759:KIO458766 KSK458759:KSK458766 LCG458759:LCG458766 LMC458759:LMC458766 LVY458759:LVY458766 MFU458759:MFU458766 MPQ458759:MPQ458766 MZM458759:MZM458766 NJI458759:NJI458766 NTE458759:NTE458766 ODA458759:ODA458766 OMW458759:OMW458766 OWS458759:OWS458766 PGO458759:PGO458766 PQK458759:PQK458766 QAG458759:QAG458766 QKC458759:QKC458766 QTY458759:QTY458766 RDU458759:RDU458766 RNQ458759:RNQ458766 RXM458759:RXM458766 SHI458759:SHI458766 SRE458759:SRE458766 TBA458759:TBA458766 TKW458759:TKW458766 TUS458759:TUS458766 UEO458759:UEO458766 UOK458759:UOK458766 UYG458759:UYG458766 VIC458759:VIC458766 VRY458759:VRY458766 WBU458759:WBU458766 WLQ458759:WLQ458766 WVM458759:WVM458766 B524295:B524302 JA524295:JA524302 SW524295:SW524302 ACS524295:ACS524302 AMO524295:AMO524302 AWK524295:AWK524302 BGG524295:BGG524302 BQC524295:BQC524302 BZY524295:BZY524302 CJU524295:CJU524302 CTQ524295:CTQ524302 DDM524295:DDM524302 DNI524295:DNI524302 DXE524295:DXE524302 EHA524295:EHA524302 EQW524295:EQW524302 FAS524295:FAS524302 FKO524295:FKO524302 FUK524295:FUK524302 GEG524295:GEG524302 GOC524295:GOC524302 GXY524295:GXY524302 HHU524295:HHU524302 HRQ524295:HRQ524302 IBM524295:IBM524302 ILI524295:ILI524302 IVE524295:IVE524302 JFA524295:JFA524302 JOW524295:JOW524302 JYS524295:JYS524302 KIO524295:KIO524302 KSK524295:KSK524302 LCG524295:LCG524302 LMC524295:LMC524302 LVY524295:LVY524302 MFU524295:MFU524302 MPQ524295:MPQ524302 MZM524295:MZM524302 NJI524295:NJI524302 NTE524295:NTE524302 ODA524295:ODA524302 OMW524295:OMW524302 OWS524295:OWS524302 PGO524295:PGO524302 PQK524295:PQK524302 QAG524295:QAG524302 QKC524295:QKC524302 QTY524295:QTY524302 RDU524295:RDU524302 RNQ524295:RNQ524302 RXM524295:RXM524302 SHI524295:SHI524302 SRE524295:SRE524302 TBA524295:TBA524302 TKW524295:TKW524302 TUS524295:TUS524302 UEO524295:UEO524302 UOK524295:UOK524302 UYG524295:UYG524302 VIC524295:VIC524302 VRY524295:VRY524302 WBU524295:WBU524302 WLQ524295:WLQ524302 WVM524295:WVM524302 B589831:B589838 JA589831:JA589838 SW589831:SW589838 ACS589831:ACS589838 AMO589831:AMO589838 AWK589831:AWK589838 BGG589831:BGG589838 BQC589831:BQC589838 BZY589831:BZY589838 CJU589831:CJU589838 CTQ589831:CTQ589838 DDM589831:DDM589838 DNI589831:DNI589838 DXE589831:DXE589838 EHA589831:EHA589838 EQW589831:EQW589838 FAS589831:FAS589838 FKO589831:FKO589838 FUK589831:FUK589838 GEG589831:GEG589838 GOC589831:GOC589838 GXY589831:GXY589838 HHU589831:HHU589838 HRQ589831:HRQ589838 IBM589831:IBM589838 ILI589831:ILI589838 IVE589831:IVE589838 JFA589831:JFA589838 JOW589831:JOW589838 JYS589831:JYS589838 KIO589831:KIO589838 KSK589831:KSK589838 LCG589831:LCG589838 LMC589831:LMC589838 LVY589831:LVY589838 MFU589831:MFU589838 MPQ589831:MPQ589838 MZM589831:MZM589838 NJI589831:NJI589838 NTE589831:NTE589838 ODA589831:ODA589838 OMW589831:OMW589838 OWS589831:OWS589838 PGO589831:PGO589838 PQK589831:PQK589838 QAG589831:QAG589838 QKC589831:QKC589838 QTY589831:QTY589838 RDU589831:RDU589838 RNQ589831:RNQ589838 RXM589831:RXM589838 SHI589831:SHI589838 SRE589831:SRE589838 TBA589831:TBA589838 TKW589831:TKW589838 TUS589831:TUS589838 UEO589831:UEO589838 UOK589831:UOK589838 UYG589831:UYG589838 VIC589831:VIC589838 VRY589831:VRY589838 WBU589831:WBU589838 WLQ589831:WLQ589838 WVM589831:WVM589838 B655367:B655374 JA655367:JA655374 SW655367:SW655374 ACS655367:ACS655374 AMO655367:AMO655374 AWK655367:AWK655374 BGG655367:BGG655374 BQC655367:BQC655374 BZY655367:BZY655374 CJU655367:CJU655374 CTQ655367:CTQ655374 DDM655367:DDM655374 DNI655367:DNI655374 DXE655367:DXE655374 EHA655367:EHA655374 EQW655367:EQW655374 FAS655367:FAS655374 FKO655367:FKO655374 FUK655367:FUK655374 GEG655367:GEG655374 GOC655367:GOC655374 GXY655367:GXY655374 HHU655367:HHU655374 HRQ655367:HRQ655374 IBM655367:IBM655374 ILI655367:ILI655374 IVE655367:IVE655374 JFA655367:JFA655374 JOW655367:JOW655374 JYS655367:JYS655374 KIO655367:KIO655374 KSK655367:KSK655374 LCG655367:LCG655374 LMC655367:LMC655374 LVY655367:LVY655374 MFU655367:MFU655374 MPQ655367:MPQ655374 MZM655367:MZM655374 NJI655367:NJI655374 NTE655367:NTE655374 ODA655367:ODA655374 OMW655367:OMW655374 OWS655367:OWS655374 PGO655367:PGO655374 PQK655367:PQK655374 QAG655367:QAG655374 QKC655367:QKC655374 QTY655367:QTY655374 RDU655367:RDU655374 RNQ655367:RNQ655374 RXM655367:RXM655374 SHI655367:SHI655374 SRE655367:SRE655374 TBA655367:TBA655374 TKW655367:TKW655374 TUS655367:TUS655374 UEO655367:UEO655374 UOK655367:UOK655374 UYG655367:UYG655374 VIC655367:VIC655374 VRY655367:VRY655374 WBU655367:WBU655374 WLQ655367:WLQ655374 WVM655367:WVM655374 B720903:B720910 JA720903:JA720910 SW720903:SW720910 ACS720903:ACS720910 AMO720903:AMO720910 AWK720903:AWK720910 BGG720903:BGG720910 BQC720903:BQC720910 BZY720903:BZY720910 CJU720903:CJU720910 CTQ720903:CTQ720910 DDM720903:DDM720910 DNI720903:DNI720910 DXE720903:DXE720910 EHA720903:EHA720910 EQW720903:EQW720910 FAS720903:FAS720910 FKO720903:FKO720910 FUK720903:FUK720910 GEG720903:GEG720910 GOC720903:GOC720910 GXY720903:GXY720910 HHU720903:HHU720910 HRQ720903:HRQ720910 IBM720903:IBM720910 ILI720903:ILI720910 IVE720903:IVE720910 JFA720903:JFA720910 JOW720903:JOW720910 JYS720903:JYS720910 KIO720903:KIO720910 KSK720903:KSK720910 LCG720903:LCG720910 LMC720903:LMC720910 LVY720903:LVY720910 MFU720903:MFU720910 MPQ720903:MPQ720910 MZM720903:MZM720910 NJI720903:NJI720910 NTE720903:NTE720910 ODA720903:ODA720910 OMW720903:OMW720910 OWS720903:OWS720910 PGO720903:PGO720910 PQK720903:PQK720910 QAG720903:QAG720910 QKC720903:QKC720910 QTY720903:QTY720910 RDU720903:RDU720910 RNQ720903:RNQ720910 RXM720903:RXM720910 SHI720903:SHI720910 SRE720903:SRE720910 TBA720903:TBA720910 TKW720903:TKW720910 TUS720903:TUS720910 UEO720903:UEO720910 UOK720903:UOK720910 UYG720903:UYG720910 VIC720903:VIC720910 VRY720903:VRY720910 WBU720903:WBU720910 WLQ720903:WLQ720910 WVM720903:WVM720910 B786439:B786446 JA786439:JA786446 SW786439:SW786446 ACS786439:ACS786446 AMO786439:AMO786446 AWK786439:AWK786446 BGG786439:BGG786446 BQC786439:BQC786446 BZY786439:BZY786446 CJU786439:CJU786446 CTQ786439:CTQ786446 DDM786439:DDM786446 DNI786439:DNI786446 DXE786439:DXE786446 EHA786439:EHA786446 EQW786439:EQW786446 FAS786439:FAS786446 FKO786439:FKO786446 FUK786439:FUK786446 GEG786439:GEG786446 GOC786439:GOC786446 GXY786439:GXY786446 HHU786439:HHU786446 HRQ786439:HRQ786446 IBM786439:IBM786446 ILI786439:ILI786446 IVE786439:IVE786446 JFA786439:JFA786446 JOW786439:JOW786446 JYS786439:JYS786446 KIO786439:KIO786446 KSK786439:KSK786446 LCG786439:LCG786446 LMC786439:LMC786446 LVY786439:LVY786446 MFU786439:MFU786446 MPQ786439:MPQ786446 MZM786439:MZM786446 NJI786439:NJI786446 NTE786439:NTE786446 ODA786439:ODA786446 OMW786439:OMW786446 OWS786439:OWS786446 PGO786439:PGO786446 PQK786439:PQK786446 QAG786439:QAG786446 QKC786439:QKC786446 QTY786439:QTY786446 RDU786439:RDU786446 RNQ786439:RNQ786446 RXM786439:RXM786446 SHI786439:SHI786446 SRE786439:SRE786446 TBA786439:TBA786446 TKW786439:TKW786446 TUS786439:TUS786446 UEO786439:UEO786446 UOK786439:UOK786446 UYG786439:UYG786446 VIC786439:VIC786446 VRY786439:VRY786446 WBU786439:WBU786446 WLQ786439:WLQ786446 WVM786439:WVM786446 B851975:B851982 JA851975:JA851982 SW851975:SW851982 ACS851975:ACS851982 AMO851975:AMO851982 AWK851975:AWK851982 BGG851975:BGG851982 BQC851975:BQC851982 BZY851975:BZY851982 CJU851975:CJU851982 CTQ851975:CTQ851982 DDM851975:DDM851982 DNI851975:DNI851982 DXE851975:DXE851982 EHA851975:EHA851982 EQW851975:EQW851982 FAS851975:FAS851982 FKO851975:FKO851982 FUK851975:FUK851982 GEG851975:GEG851982 GOC851975:GOC851982 GXY851975:GXY851982 HHU851975:HHU851982 HRQ851975:HRQ851982 IBM851975:IBM851982 ILI851975:ILI851982 IVE851975:IVE851982 JFA851975:JFA851982 JOW851975:JOW851982 JYS851975:JYS851982 KIO851975:KIO851982 KSK851975:KSK851982 LCG851975:LCG851982 LMC851975:LMC851982 LVY851975:LVY851982 MFU851975:MFU851982 MPQ851975:MPQ851982 MZM851975:MZM851982 NJI851975:NJI851982 NTE851975:NTE851982 ODA851975:ODA851982 OMW851975:OMW851982 OWS851975:OWS851982 PGO851975:PGO851982 PQK851975:PQK851982 QAG851975:QAG851982 QKC851975:QKC851982 QTY851975:QTY851982 RDU851975:RDU851982 RNQ851975:RNQ851982 RXM851975:RXM851982 SHI851975:SHI851982 SRE851975:SRE851982 TBA851975:TBA851982 TKW851975:TKW851982 TUS851975:TUS851982 UEO851975:UEO851982 UOK851975:UOK851982 UYG851975:UYG851982 VIC851975:VIC851982 VRY851975:VRY851982 WBU851975:WBU851982 WLQ851975:WLQ851982 WVM851975:WVM851982 B917511:B917518 JA917511:JA917518 SW917511:SW917518 ACS917511:ACS917518 AMO917511:AMO917518 AWK917511:AWK917518 BGG917511:BGG917518 BQC917511:BQC917518 BZY917511:BZY917518 CJU917511:CJU917518 CTQ917511:CTQ917518 DDM917511:DDM917518 DNI917511:DNI917518 DXE917511:DXE917518 EHA917511:EHA917518 EQW917511:EQW917518 FAS917511:FAS917518 FKO917511:FKO917518 FUK917511:FUK917518 GEG917511:GEG917518 GOC917511:GOC917518 GXY917511:GXY917518 HHU917511:HHU917518 HRQ917511:HRQ917518 IBM917511:IBM917518 ILI917511:ILI917518 IVE917511:IVE917518 JFA917511:JFA917518 JOW917511:JOW917518 JYS917511:JYS917518 KIO917511:KIO917518 KSK917511:KSK917518 LCG917511:LCG917518 LMC917511:LMC917518 LVY917511:LVY917518 MFU917511:MFU917518 MPQ917511:MPQ917518 MZM917511:MZM917518 NJI917511:NJI917518 NTE917511:NTE917518 ODA917511:ODA917518 OMW917511:OMW917518 OWS917511:OWS917518 PGO917511:PGO917518 PQK917511:PQK917518 QAG917511:QAG917518 QKC917511:QKC917518 QTY917511:QTY917518 RDU917511:RDU917518 RNQ917511:RNQ917518 RXM917511:RXM917518 SHI917511:SHI917518 SRE917511:SRE917518 TBA917511:TBA917518 TKW917511:TKW917518 TUS917511:TUS917518 UEO917511:UEO917518 UOK917511:UOK917518 UYG917511:UYG917518 VIC917511:VIC917518 VRY917511:VRY917518 WBU917511:WBU917518 WLQ917511:WLQ917518 WVM917511:WVM917518 B983047:B983054 JA983047:JA983054 SW983047:SW983054 ACS983047:ACS983054 AMO983047:AMO983054 AWK983047:AWK983054 BGG983047:BGG983054 BQC983047:BQC983054 BZY983047:BZY983054 CJU983047:CJU983054 CTQ983047:CTQ983054 DDM983047:DDM983054 DNI983047:DNI983054 DXE983047:DXE983054 EHA983047:EHA983054 EQW983047:EQW983054 FAS983047:FAS983054 FKO983047:FKO983054 FUK983047:FUK983054 GEG983047:GEG983054 GOC983047:GOC983054 GXY983047:GXY983054 HHU983047:HHU983054 HRQ983047:HRQ983054 IBM983047:IBM983054 ILI983047:ILI983054 IVE983047:IVE983054 JFA983047:JFA983054 JOW983047:JOW983054 JYS983047:JYS983054 KIO983047:KIO983054 KSK983047:KSK983054 LCG983047:LCG983054 LMC983047:LMC983054 LVY983047:LVY983054 MFU983047:MFU983054 MPQ983047:MPQ983054 MZM983047:MZM983054 NJI983047:NJI983054 NTE983047:NTE983054 ODA983047:ODA983054 OMW983047:OMW983054 OWS983047:OWS983054 PGO983047:PGO983054 PQK983047:PQK983054 QAG983047:QAG983054 QKC983047:QKC983054 QTY983047:QTY983054 RDU983047:RDU983054 RNQ983047:RNQ983054 RXM983047:RXM983054 SHI983047:SHI983054 SRE983047:SRE983054 TBA983047:TBA983054 TKW983047:TKW983054 TUS983047:TUS983054 UEO983047:UEO983054 UOK983047:UOK983054 UYG983047:UYG983054 VIC983047:VIC983054 VRY983047:VRY983054 WBU983047:WBU983054 WLQ983047:WLQ983054 WVM983047:WVM983054 B65552:B65569 JA65552:JA65569 SW65552:SW65569 ACS65552:ACS65569 AMO65552:AMO65569 AWK65552:AWK65569 BGG65552:BGG65569 BQC65552:BQC65569 BZY65552:BZY65569 CJU65552:CJU65569 CTQ65552:CTQ65569 DDM65552:DDM65569 DNI65552:DNI65569 DXE65552:DXE65569 EHA65552:EHA65569 EQW65552:EQW65569 FAS65552:FAS65569 FKO65552:FKO65569 FUK65552:FUK65569 GEG65552:GEG65569 GOC65552:GOC65569 GXY65552:GXY65569 HHU65552:HHU65569 HRQ65552:HRQ65569 IBM65552:IBM65569 ILI65552:ILI65569 IVE65552:IVE65569 JFA65552:JFA65569 JOW65552:JOW65569 JYS65552:JYS65569 KIO65552:KIO65569 KSK65552:KSK65569 LCG65552:LCG65569 LMC65552:LMC65569 LVY65552:LVY65569 MFU65552:MFU65569 MPQ65552:MPQ65569 MZM65552:MZM65569 NJI65552:NJI65569 NTE65552:NTE65569 ODA65552:ODA65569 OMW65552:OMW65569 OWS65552:OWS65569 PGO65552:PGO65569 PQK65552:PQK65569 QAG65552:QAG65569 QKC65552:QKC65569 QTY65552:QTY65569 RDU65552:RDU65569 RNQ65552:RNQ65569 RXM65552:RXM65569 SHI65552:SHI65569 SRE65552:SRE65569 TBA65552:TBA65569 TKW65552:TKW65569 TUS65552:TUS65569 UEO65552:UEO65569 UOK65552:UOK65569 UYG65552:UYG65569 VIC65552:VIC65569 VRY65552:VRY65569 WBU65552:WBU65569 WLQ65552:WLQ65569 WVM65552:WVM65569 B131088:B131105 JA131088:JA131105 SW131088:SW131105 ACS131088:ACS131105 AMO131088:AMO131105 AWK131088:AWK131105 BGG131088:BGG131105 BQC131088:BQC131105 BZY131088:BZY131105 CJU131088:CJU131105 CTQ131088:CTQ131105 DDM131088:DDM131105 DNI131088:DNI131105 DXE131088:DXE131105 EHA131088:EHA131105 EQW131088:EQW131105 FAS131088:FAS131105 FKO131088:FKO131105 FUK131088:FUK131105 GEG131088:GEG131105 GOC131088:GOC131105 GXY131088:GXY131105 HHU131088:HHU131105 HRQ131088:HRQ131105 IBM131088:IBM131105 ILI131088:ILI131105 IVE131088:IVE131105 JFA131088:JFA131105 JOW131088:JOW131105 JYS131088:JYS131105 KIO131088:KIO131105 KSK131088:KSK131105 LCG131088:LCG131105 LMC131088:LMC131105 LVY131088:LVY131105 MFU131088:MFU131105 MPQ131088:MPQ131105 MZM131088:MZM131105 NJI131088:NJI131105 NTE131088:NTE131105 ODA131088:ODA131105 OMW131088:OMW131105 OWS131088:OWS131105 PGO131088:PGO131105 PQK131088:PQK131105 QAG131088:QAG131105 QKC131088:QKC131105 QTY131088:QTY131105 RDU131088:RDU131105 RNQ131088:RNQ131105 RXM131088:RXM131105 SHI131088:SHI131105 SRE131088:SRE131105 TBA131088:TBA131105 TKW131088:TKW131105 TUS131088:TUS131105 UEO131088:UEO131105 UOK131088:UOK131105 UYG131088:UYG131105 VIC131088:VIC131105 VRY131088:VRY131105 WBU131088:WBU131105 WLQ131088:WLQ131105 WVM131088:WVM131105 B196624:B196641 JA196624:JA196641 SW196624:SW196641 ACS196624:ACS196641 AMO196624:AMO196641 AWK196624:AWK196641 BGG196624:BGG196641 BQC196624:BQC196641 BZY196624:BZY196641 CJU196624:CJU196641 CTQ196624:CTQ196641 DDM196624:DDM196641 DNI196624:DNI196641 DXE196624:DXE196641 EHA196624:EHA196641 EQW196624:EQW196641 FAS196624:FAS196641 FKO196624:FKO196641 FUK196624:FUK196641 GEG196624:GEG196641 GOC196624:GOC196641 GXY196624:GXY196641 HHU196624:HHU196641 HRQ196624:HRQ196641 IBM196624:IBM196641 ILI196624:ILI196641 IVE196624:IVE196641 JFA196624:JFA196641 JOW196624:JOW196641 JYS196624:JYS196641 KIO196624:KIO196641 KSK196624:KSK196641 LCG196624:LCG196641 LMC196624:LMC196641 LVY196624:LVY196641 MFU196624:MFU196641 MPQ196624:MPQ196641 MZM196624:MZM196641 NJI196624:NJI196641 NTE196624:NTE196641 ODA196624:ODA196641 OMW196624:OMW196641 OWS196624:OWS196641 PGO196624:PGO196641 PQK196624:PQK196641 QAG196624:QAG196641 QKC196624:QKC196641 QTY196624:QTY196641 RDU196624:RDU196641 RNQ196624:RNQ196641 RXM196624:RXM196641 SHI196624:SHI196641 SRE196624:SRE196641 TBA196624:TBA196641 TKW196624:TKW196641 TUS196624:TUS196641 UEO196624:UEO196641 UOK196624:UOK196641 UYG196624:UYG196641 VIC196624:VIC196641 VRY196624:VRY196641 WBU196624:WBU196641 WLQ196624:WLQ196641 WVM196624:WVM196641 B262160:B262177 JA262160:JA262177 SW262160:SW262177 ACS262160:ACS262177 AMO262160:AMO262177 AWK262160:AWK262177 BGG262160:BGG262177 BQC262160:BQC262177 BZY262160:BZY262177 CJU262160:CJU262177 CTQ262160:CTQ262177 DDM262160:DDM262177 DNI262160:DNI262177 DXE262160:DXE262177 EHA262160:EHA262177 EQW262160:EQW262177 FAS262160:FAS262177 FKO262160:FKO262177 FUK262160:FUK262177 GEG262160:GEG262177 GOC262160:GOC262177 GXY262160:GXY262177 HHU262160:HHU262177 HRQ262160:HRQ262177 IBM262160:IBM262177 ILI262160:ILI262177 IVE262160:IVE262177 JFA262160:JFA262177 JOW262160:JOW262177 JYS262160:JYS262177 KIO262160:KIO262177 KSK262160:KSK262177 LCG262160:LCG262177 LMC262160:LMC262177 LVY262160:LVY262177 MFU262160:MFU262177 MPQ262160:MPQ262177 MZM262160:MZM262177 NJI262160:NJI262177 NTE262160:NTE262177 ODA262160:ODA262177 OMW262160:OMW262177 OWS262160:OWS262177 PGO262160:PGO262177 PQK262160:PQK262177 QAG262160:QAG262177 QKC262160:QKC262177 QTY262160:QTY262177 RDU262160:RDU262177 RNQ262160:RNQ262177 RXM262160:RXM262177 SHI262160:SHI262177 SRE262160:SRE262177 TBA262160:TBA262177 TKW262160:TKW262177 TUS262160:TUS262177 UEO262160:UEO262177 UOK262160:UOK262177 UYG262160:UYG262177 VIC262160:VIC262177 VRY262160:VRY262177 WBU262160:WBU262177 WLQ262160:WLQ262177 WVM262160:WVM262177 B327696:B327713 JA327696:JA327713 SW327696:SW327713 ACS327696:ACS327713 AMO327696:AMO327713 AWK327696:AWK327713 BGG327696:BGG327713 BQC327696:BQC327713 BZY327696:BZY327713 CJU327696:CJU327713 CTQ327696:CTQ327713 DDM327696:DDM327713 DNI327696:DNI327713 DXE327696:DXE327713 EHA327696:EHA327713 EQW327696:EQW327713 FAS327696:FAS327713 FKO327696:FKO327713 FUK327696:FUK327713 GEG327696:GEG327713 GOC327696:GOC327713 GXY327696:GXY327713 HHU327696:HHU327713 HRQ327696:HRQ327713 IBM327696:IBM327713 ILI327696:ILI327713 IVE327696:IVE327713 JFA327696:JFA327713 JOW327696:JOW327713 JYS327696:JYS327713 KIO327696:KIO327713 KSK327696:KSK327713 LCG327696:LCG327713 LMC327696:LMC327713 LVY327696:LVY327713 MFU327696:MFU327713 MPQ327696:MPQ327713 MZM327696:MZM327713 NJI327696:NJI327713 NTE327696:NTE327713 ODA327696:ODA327713 OMW327696:OMW327713 OWS327696:OWS327713 PGO327696:PGO327713 PQK327696:PQK327713 QAG327696:QAG327713 QKC327696:QKC327713 QTY327696:QTY327713 RDU327696:RDU327713 RNQ327696:RNQ327713 RXM327696:RXM327713 SHI327696:SHI327713 SRE327696:SRE327713 TBA327696:TBA327713 TKW327696:TKW327713 TUS327696:TUS327713 UEO327696:UEO327713 UOK327696:UOK327713 UYG327696:UYG327713 VIC327696:VIC327713 VRY327696:VRY327713 WBU327696:WBU327713 WLQ327696:WLQ327713 WVM327696:WVM327713 B393232:B393249 JA393232:JA393249 SW393232:SW393249 ACS393232:ACS393249 AMO393232:AMO393249 AWK393232:AWK393249 BGG393232:BGG393249 BQC393232:BQC393249 BZY393232:BZY393249 CJU393232:CJU393249 CTQ393232:CTQ393249 DDM393232:DDM393249 DNI393232:DNI393249 DXE393232:DXE393249 EHA393232:EHA393249 EQW393232:EQW393249 FAS393232:FAS393249 FKO393232:FKO393249 FUK393232:FUK393249 GEG393232:GEG393249 GOC393232:GOC393249 GXY393232:GXY393249 HHU393232:HHU393249 HRQ393232:HRQ393249 IBM393232:IBM393249 ILI393232:ILI393249 IVE393232:IVE393249 JFA393232:JFA393249 JOW393232:JOW393249 JYS393232:JYS393249 KIO393232:KIO393249 KSK393232:KSK393249 LCG393232:LCG393249 LMC393232:LMC393249 LVY393232:LVY393249 MFU393232:MFU393249 MPQ393232:MPQ393249 MZM393232:MZM393249 NJI393232:NJI393249 NTE393232:NTE393249 ODA393232:ODA393249 OMW393232:OMW393249 OWS393232:OWS393249 PGO393232:PGO393249 PQK393232:PQK393249 QAG393232:QAG393249 QKC393232:QKC393249 QTY393232:QTY393249 RDU393232:RDU393249 RNQ393232:RNQ393249 RXM393232:RXM393249 SHI393232:SHI393249 SRE393232:SRE393249 TBA393232:TBA393249 TKW393232:TKW393249 TUS393232:TUS393249 UEO393232:UEO393249 UOK393232:UOK393249 UYG393232:UYG393249 VIC393232:VIC393249 VRY393232:VRY393249 WBU393232:WBU393249 WLQ393232:WLQ393249 WVM393232:WVM393249 B458768:B458785 JA458768:JA458785 SW458768:SW458785 ACS458768:ACS458785 AMO458768:AMO458785 AWK458768:AWK458785 BGG458768:BGG458785 BQC458768:BQC458785 BZY458768:BZY458785 CJU458768:CJU458785 CTQ458768:CTQ458785 DDM458768:DDM458785 DNI458768:DNI458785 DXE458768:DXE458785 EHA458768:EHA458785 EQW458768:EQW458785 FAS458768:FAS458785 FKO458768:FKO458785 FUK458768:FUK458785 GEG458768:GEG458785 GOC458768:GOC458785 GXY458768:GXY458785 HHU458768:HHU458785 HRQ458768:HRQ458785 IBM458768:IBM458785 ILI458768:ILI458785 IVE458768:IVE458785 JFA458768:JFA458785 JOW458768:JOW458785 JYS458768:JYS458785 KIO458768:KIO458785 KSK458768:KSK458785 LCG458768:LCG458785 LMC458768:LMC458785 LVY458768:LVY458785 MFU458768:MFU458785 MPQ458768:MPQ458785 MZM458768:MZM458785 NJI458768:NJI458785 NTE458768:NTE458785 ODA458768:ODA458785 OMW458768:OMW458785 OWS458768:OWS458785 PGO458768:PGO458785 PQK458768:PQK458785 QAG458768:QAG458785 QKC458768:QKC458785 QTY458768:QTY458785 RDU458768:RDU458785 RNQ458768:RNQ458785 RXM458768:RXM458785 SHI458768:SHI458785 SRE458768:SRE458785 TBA458768:TBA458785 TKW458768:TKW458785 TUS458768:TUS458785 UEO458768:UEO458785 UOK458768:UOK458785 UYG458768:UYG458785 VIC458768:VIC458785 VRY458768:VRY458785 WBU458768:WBU458785 WLQ458768:WLQ458785 WVM458768:WVM458785 B524304:B524321 JA524304:JA524321 SW524304:SW524321 ACS524304:ACS524321 AMO524304:AMO524321 AWK524304:AWK524321 BGG524304:BGG524321 BQC524304:BQC524321 BZY524304:BZY524321 CJU524304:CJU524321 CTQ524304:CTQ524321 DDM524304:DDM524321 DNI524304:DNI524321 DXE524304:DXE524321 EHA524304:EHA524321 EQW524304:EQW524321 FAS524304:FAS524321 FKO524304:FKO524321 FUK524304:FUK524321 GEG524304:GEG524321 GOC524304:GOC524321 GXY524304:GXY524321 HHU524304:HHU524321 HRQ524304:HRQ524321 IBM524304:IBM524321 ILI524304:ILI524321 IVE524304:IVE524321 JFA524304:JFA524321 JOW524304:JOW524321 JYS524304:JYS524321 KIO524304:KIO524321 KSK524304:KSK524321 LCG524304:LCG524321 LMC524304:LMC524321 LVY524304:LVY524321 MFU524304:MFU524321 MPQ524304:MPQ524321 MZM524304:MZM524321 NJI524304:NJI524321 NTE524304:NTE524321 ODA524304:ODA524321 OMW524304:OMW524321 OWS524304:OWS524321 PGO524304:PGO524321 PQK524304:PQK524321 QAG524304:QAG524321 QKC524304:QKC524321 QTY524304:QTY524321 RDU524304:RDU524321 RNQ524304:RNQ524321 RXM524304:RXM524321 SHI524304:SHI524321 SRE524304:SRE524321 TBA524304:TBA524321 TKW524304:TKW524321 TUS524304:TUS524321 UEO524304:UEO524321 UOK524304:UOK524321 UYG524304:UYG524321 VIC524304:VIC524321 VRY524304:VRY524321 WBU524304:WBU524321 WLQ524304:WLQ524321 WVM524304:WVM524321 B589840:B589857 JA589840:JA589857 SW589840:SW589857 ACS589840:ACS589857 AMO589840:AMO589857 AWK589840:AWK589857 BGG589840:BGG589857 BQC589840:BQC589857 BZY589840:BZY589857 CJU589840:CJU589857 CTQ589840:CTQ589857 DDM589840:DDM589857 DNI589840:DNI589857 DXE589840:DXE589857 EHA589840:EHA589857 EQW589840:EQW589857 FAS589840:FAS589857 FKO589840:FKO589857 FUK589840:FUK589857 GEG589840:GEG589857 GOC589840:GOC589857 GXY589840:GXY589857 HHU589840:HHU589857 HRQ589840:HRQ589857 IBM589840:IBM589857 ILI589840:ILI589857 IVE589840:IVE589857 JFA589840:JFA589857 JOW589840:JOW589857 JYS589840:JYS589857 KIO589840:KIO589857 KSK589840:KSK589857 LCG589840:LCG589857 LMC589840:LMC589857 LVY589840:LVY589857 MFU589840:MFU589857 MPQ589840:MPQ589857 MZM589840:MZM589857 NJI589840:NJI589857 NTE589840:NTE589857 ODA589840:ODA589857 OMW589840:OMW589857 OWS589840:OWS589857 PGO589840:PGO589857 PQK589840:PQK589857 QAG589840:QAG589857 QKC589840:QKC589857 QTY589840:QTY589857 RDU589840:RDU589857 RNQ589840:RNQ589857 RXM589840:RXM589857 SHI589840:SHI589857 SRE589840:SRE589857 TBA589840:TBA589857 TKW589840:TKW589857 TUS589840:TUS589857 UEO589840:UEO589857 UOK589840:UOK589857 UYG589840:UYG589857 VIC589840:VIC589857 VRY589840:VRY589857 WBU589840:WBU589857 WLQ589840:WLQ589857 WVM589840:WVM589857 B655376:B655393 JA655376:JA655393 SW655376:SW655393 ACS655376:ACS655393 AMO655376:AMO655393 AWK655376:AWK655393 BGG655376:BGG655393 BQC655376:BQC655393 BZY655376:BZY655393 CJU655376:CJU655393 CTQ655376:CTQ655393 DDM655376:DDM655393 DNI655376:DNI655393 DXE655376:DXE655393 EHA655376:EHA655393 EQW655376:EQW655393 FAS655376:FAS655393 FKO655376:FKO655393 FUK655376:FUK655393 GEG655376:GEG655393 GOC655376:GOC655393 GXY655376:GXY655393 HHU655376:HHU655393 HRQ655376:HRQ655393 IBM655376:IBM655393 ILI655376:ILI655393 IVE655376:IVE655393 JFA655376:JFA655393 JOW655376:JOW655393 JYS655376:JYS655393 KIO655376:KIO655393 KSK655376:KSK655393 LCG655376:LCG655393 LMC655376:LMC655393 LVY655376:LVY655393 MFU655376:MFU655393 MPQ655376:MPQ655393 MZM655376:MZM655393 NJI655376:NJI655393 NTE655376:NTE655393 ODA655376:ODA655393 OMW655376:OMW655393 OWS655376:OWS655393 PGO655376:PGO655393 PQK655376:PQK655393 QAG655376:QAG655393 QKC655376:QKC655393 QTY655376:QTY655393 RDU655376:RDU655393 RNQ655376:RNQ655393 RXM655376:RXM655393 SHI655376:SHI655393 SRE655376:SRE655393 TBA655376:TBA655393 TKW655376:TKW655393 TUS655376:TUS655393 UEO655376:UEO655393 UOK655376:UOK655393 UYG655376:UYG655393 VIC655376:VIC655393 VRY655376:VRY655393 WBU655376:WBU655393 WLQ655376:WLQ655393 WVM655376:WVM655393 B720912:B720929 JA720912:JA720929 SW720912:SW720929 ACS720912:ACS720929 AMO720912:AMO720929 AWK720912:AWK720929 BGG720912:BGG720929 BQC720912:BQC720929 BZY720912:BZY720929 CJU720912:CJU720929 CTQ720912:CTQ720929 DDM720912:DDM720929 DNI720912:DNI720929 DXE720912:DXE720929 EHA720912:EHA720929 EQW720912:EQW720929 FAS720912:FAS720929 FKO720912:FKO720929 FUK720912:FUK720929 GEG720912:GEG720929 GOC720912:GOC720929 GXY720912:GXY720929 HHU720912:HHU720929 HRQ720912:HRQ720929 IBM720912:IBM720929 ILI720912:ILI720929 IVE720912:IVE720929 JFA720912:JFA720929 JOW720912:JOW720929 JYS720912:JYS720929 KIO720912:KIO720929 KSK720912:KSK720929 LCG720912:LCG720929 LMC720912:LMC720929 LVY720912:LVY720929 MFU720912:MFU720929 MPQ720912:MPQ720929 MZM720912:MZM720929 NJI720912:NJI720929 NTE720912:NTE720929 ODA720912:ODA720929 OMW720912:OMW720929 OWS720912:OWS720929 PGO720912:PGO720929 PQK720912:PQK720929 QAG720912:QAG720929 QKC720912:QKC720929 QTY720912:QTY720929 RDU720912:RDU720929 RNQ720912:RNQ720929 RXM720912:RXM720929 SHI720912:SHI720929 SRE720912:SRE720929 TBA720912:TBA720929 TKW720912:TKW720929 TUS720912:TUS720929 UEO720912:UEO720929 UOK720912:UOK720929 UYG720912:UYG720929 VIC720912:VIC720929 VRY720912:VRY720929 WBU720912:WBU720929 WLQ720912:WLQ720929 WVM720912:WVM720929 B786448:B786465 JA786448:JA786465 SW786448:SW786465 ACS786448:ACS786465 AMO786448:AMO786465 AWK786448:AWK786465 BGG786448:BGG786465 BQC786448:BQC786465 BZY786448:BZY786465 CJU786448:CJU786465 CTQ786448:CTQ786465 DDM786448:DDM786465 DNI786448:DNI786465 DXE786448:DXE786465 EHA786448:EHA786465 EQW786448:EQW786465 FAS786448:FAS786465 FKO786448:FKO786465 FUK786448:FUK786465 GEG786448:GEG786465 GOC786448:GOC786465 GXY786448:GXY786465 HHU786448:HHU786465 HRQ786448:HRQ786465 IBM786448:IBM786465 ILI786448:ILI786465 IVE786448:IVE786465 JFA786448:JFA786465 JOW786448:JOW786465 JYS786448:JYS786465 KIO786448:KIO786465 KSK786448:KSK786465 LCG786448:LCG786465 LMC786448:LMC786465 LVY786448:LVY786465 MFU786448:MFU786465 MPQ786448:MPQ786465 MZM786448:MZM786465 NJI786448:NJI786465 NTE786448:NTE786465 ODA786448:ODA786465 OMW786448:OMW786465 OWS786448:OWS786465 PGO786448:PGO786465 PQK786448:PQK786465 QAG786448:QAG786465 QKC786448:QKC786465 QTY786448:QTY786465 RDU786448:RDU786465 RNQ786448:RNQ786465 RXM786448:RXM786465 SHI786448:SHI786465 SRE786448:SRE786465 TBA786448:TBA786465 TKW786448:TKW786465 TUS786448:TUS786465 UEO786448:UEO786465 UOK786448:UOK786465 UYG786448:UYG786465 VIC786448:VIC786465 VRY786448:VRY786465 WBU786448:WBU786465 WLQ786448:WLQ786465 WVM786448:WVM786465 B851984:B852001 JA851984:JA852001 SW851984:SW852001 ACS851984:ACS852001 AMO851984:AMO852001 AWK851984:AWK852001 BGG851984:BGG852001 BQC851984:BQC852001 BZY851984:BZY852001 CJU851984:CJU852001 CTQ851984:CTQ852001 DDM851984:DDM852001 DNI851984:DNI852001 DXE851984:DXE852001 EHA851984:EHA852001 EQW851984:EQW852001 FAS851984:FAS852001 FKO851984:FKO852001 FUK851984:FUK852001 GEG851984:GEG852001 GOC851984:GOC852001 GXY851984:GXY852001 HHU851984:HHU852001 HRQ851984:HRQ852001 IBM851984:IBM852001 ILI851984:ILI852001 IVE851984:IVE852001 JFA851984:JFA852001 JOW851984:JOW852001 JYS851984:JYS852001 KIO851984:KIO852001 KSK851984:KSK852001 LCG851984:LCG852001 LMC851984:LMC852001 LVY851984:LVY852001 MFU851984:MFU852001 MPQ851984:MPQ852001 MZM851984:MZM852001 NJI851984:NJI852001 NTE851984:NTE852001 ODA851984:ODA852001 OMW851984:OMW852001 OWS851984:OWS852001 PGO851984:PGO852001 PQK851984:PQK852001 QAG851984:QAG852001 QKC851984:QKC852001 QTY851984:QTY852001 RDU851984:RDU852001 RNQ851984:RNQ852001 RXM851984:RXM852001 SHI851984:SHI852001 SRE851984:SRE852001 TBA851984:TBA852001 TKW851984:TKW852001 TUS851984:TUS852001 UEO851984:UEO852001 UOK851984:UOK852001 UYG851984:UYG852001 VIC851984:VIC852001 VRY851984:VRY852001 WBU851984:WBU852001 WLQ851984:WLQ852001 WVM851984:WVM852001 B917520:B917537 JA917520:JA917537 SW917520:SW917537 ACS917520:ACS917537 AMO917520:AMO917537 AWK917520:AWK917537 BGG917520:BGG917537 BQC917520:BQC917537 BZY917520:BZY917537 CJU917520:CJU917537 CTQ917520:CTQ917537 DDM917520:DDM917537 DNI917520:DNI917537 DXE917520:DXE917537 EHA917520:EHA917537 EQW917520:EQW917537 FAS917520:FAS917537 FKO917520:FKO917537 FUK917520:FUK917537 GEG917520:GEG917537 GOC917520:GOC917537 GXY917520:GXY917537 HHU917520:HHU917537 HRQ917520:HRQ917537 IBM917520:IBM917537 ILI917520:ILI917537 IVE917520:IVE917537 JFA917520:JFA917537 JOW917520:JOW917537 JYS917520:JYS917537 KIO917520:KIO917537 KSK917520:KSK917537 LCG917520:LCG917537 LMC917520:LMC917537 LVY917520:LVY917537 MFU917520:MFU917537 MPQ917520:MPQ917537 MZM917520:MZM917537 NJI917520:NJI917537 NTE917520:NTE917537 ODA917520:ODA917537 OMW917520:OMW917537 OWS917520:OWS917537 PGO917520:PGO917537 PQK917520:PQK917537 QAG917520:QAG917537 QKC917520:QKC917537 QTY917520:QTY917537 RDU917520:RDU917537 RNQ917520:RNQ917537 RXM917520:RXM917537 SHI917520:SHI917537 SRE917520:SRE917537 TBA917520:TBA917537 TKW917520:TKW917537 TUS917520:TUS917537 UEO917520:UEO917537 UOK917520:UOK917537 UYG917520:UYG917537 VIC917520:VIC917537 VRY917520:VRY917537 WBU917520:WBU917537 WLQ917520:WLQ917537 WVM917520:WVM917537 B983056:B983073 JA983056:JA983073 SW983056:SW983073 ACS983056:ACS983073 AMO983056:AMO983073 AWK983056:AWK983073 BGG983056:BGG983073 BQC983056:BQC983073 BZY983056:BZY983073 CJU983056:CJU983073 CTQ983056:CTQ983073 DDM983056:DDM983073 DNI983056:DNI983073 DXE983056:DXE983073 EHA983056:EHA983073 EQW983056:EQW983073 FAS983056:FAS983073 FKO983056:FKO983073 FUK983056:FUK983073 GEG983056:GEG983073 GOC983056:GOC983073 GXY983056:GXY983073 HHU983056:HHU983073 HRQ983056:HRQ983073 IBM983056:IBM983073 ILI983056:ILI983073 IVE983056:IVE983073 JFA983056:JFA983073 JOW983056:JOW983073 JYS983056:JYS983073 KIO983056:KIO983073 KSK983056:KSK983073 LCG983056:LCG983073 LMC983056:LMC983073 LVY983056:LVY983073 MFU983056:MFU983073 MPQ983056:MPQ983073 MZM983056:MZM983073 NJI983056:NJI983073 NTE983056:NTE983073 ODA983056:ODA983073 OMW983056:OMW983073 OWS983056:OWS983073 PGO983056:PGO983073 PQK983056:PQK983073 QAG983056:QAG983073 QKC983056:QKC983073 QTY983056:QTY983073 RDU983056:RDU983073 RNQ983056:RNQ983073 RXM983056:RXM983073 SHI983056:SHI983073 SRE983056:SRE983073 TBA983056:TBA983073 TKW983056:TKW983073 TUS983056:TUS983073 UEO983056:UEO983073 UOK983056:UOK983073 UYG983056:UYG983073 VIC983056:VIC983073 VRY983056:VRY983073 WBU983056:WBU983073 WLQ983056:WLQ983073 WVM983056:WVM983073 B8:B12 WVM8:WVM33 JA8:JA33 SW8:SW33 ACS8:ACS33 AMO8:AMO33 AWK8:AWK33 BGG8:BGG33 BQC8:BQC33 BZY8:BZY33 CJU8:CJU33 CTQ8:CTQ33 DDM8:DDM33 DNI8:DNI33 DXE8:DXE33 EHA8:EHA33 EQW8:EQW33 FAS8:FAS33 FKO8:FKO33 FUK8:FUK33 GEG8:GEG33 GOC8:GOC33 GXY8:GXY33 HHU8:HHU33 HRQ8:HRQ33 IBM8:IBM33 ILI8:ILI33 IVE8:IVE33 JFA8:JFA33 JOW8:JOW33 JYS8:JYS33 KIO8:KIO33 KSK8:KSK33 LCG8:LCG33 LMC8:LMC33 LVY8:LVY33 MFU8:MFU33 MPQ8:MPQ33 MZM8:MZM33 NJI8:NJI33 NTE8:NTE33 ODA8:ODA33 OMW8:OMW33 OWS8:OWS33 PGO8:PGO33 PQK8:PQK33 QAG8:QAG33 QKC8:QKC33 QTY8:QTY33 RDU8:RDU33 RNQ8:RNQ33 RXM8:RXM33 SHI8:SHI33 SRE8:SRE33 TBA8:TBA33 TKW8:TKW33 TUS8:TUS33 UEO8:UEO33 UOK8:UOK33 UYG8:UYG33 VIC8:VIC33 VRY8:VRY33 WBU8:WBU33 WLQ8:WLQ33 B14:B34"/>
  </dataValidations>
  <printOptions horizontalCentered="1"/>
  <pageMargins left="0.25" right="0.25" top="0.75" bottom="0.75" header="0.3" footer="0.3"/>
  <pageSetup scale="90" orientation="landscape" r:id="rId1"/>
  <headerFooter>
    <oddHeader>&amp;C&amp;"Times New Roman,Bold"Rate Study for Behavioral Health and Targeted Case Management Services
Provider Survey&amp;R&amp;"Times New Roman"Page &amp;P of &amp;N</oddHeader>
    <oddFooter>&amp;L&amp;"Times New Roman"&amp;10Questions? Contact Stephen Pawlowski with Burns &amp;&amp; Associates, Inc. at (602) 241-8519 or spawlowski@burnshealthpolicy.com&amp;R&amp;"Times New Roman"&amp;10 printed 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J34"/>
  <sheetViews>
    <sheetView showGridLines="0" zoomScale="90" zoomScaleNormal="90" zoomScaleSheetLayoutView="90" workbookViewId="0">
      <selection activeCell="D8" sqref="D8"/>
    </sheetView>
  </sheetViews>
  <sheetFormatPr defaultRowHeight="15" x14ac:dyDescent="0.2"/>
  <cols>
    <col min="1" max="1" width="5.7109375" style="259" customWidth="1"/>
    <col min="2" max="2" width="101.85546875" style="260" customWidth="1"/>
    <col min="3" max="5" width="10.7109375" style="259" customWidth="1"/>
    <col min="6" max="8" width="10.7109375" style="260" customWidth="1"/>
    <col min="9" max="9" width="9.140625" style="260"/>
    <col min="10" max="10" width="44.140625" style="260" customWidth="1"/>
    <col min="11" max="259" width="9.140625" style="260"/>
    <col min="260" max="260" width="5.7109375" style="260" customWidth="1"/>
    <col min="261" max="261" width="97.140625" style="260" customWidth="1"/>
    <col min="262" max="264" width="10.7109375" style="260" customWidth="1"/>
    <col min="265" max="515" width="9.140625" style="260"/>
    <col min="516" max="516" width="5.7109375" style="260" customWidth="1"/>
    <col min="517" max="517" width="97.140625" style="260" customWidth="1"/>
    <col min="518" max="520" width="10.7109375" style="260" customWidth="1"/>
    <col min="521" max="771" width="9.140625" style="260"/>
    <col min="772" max="772" width="5.7109375" style="260" customWidth="1"/>
    <col min="773" max="773" width="97.140625" style="260" customWidth="1"/>
    <col min="774" max="776" width="10.7109375" style="260" customWidth="1"/>
    <col min="777" max="1027" width="9.140625" style="260"/>
    <col min="1028" max="1028" width="5.7109375" style="260" customWidth="1"/>
    <col min="1029" max="1029" width="97.140625" style="260" customWidth="1"/>
    <col min="1030" max="1032" width="10.7109375" style="260" customWidth="1"/>
    <col min="1033" max="1283" width="9.140625" style="260"/>
    <col min="1284" max="1284" width="5.7109375" style="260" customWidth="1"/>
    <col min="1285" max="1285" width="97.140625" style="260" customWidth="1"/>
    <col min="1286" max="1288" width="10.7109375" style="260" customWidth="1"/>
    <col min="1289" max="1539" width="9.140625" style="260"/>
    <col min="1540" max="1540" width="5.7109375" style="260" customWidth="1"/>
    <col min="1541" max="1541" width="97.140625" style="260" customWidth="1"/>
    <col min="1542" max="1544" width="10.7109375" style="260" customWidth="1"/>
    <col min="1545" max="1795" width="9.140625" style="260"/>
    <col min="1796" max="1796" width="5.7109375" style="260" customWidth="1"/>
    <col min="1797" max="1797" width="97.140625" style="260" customWidth="1"/>
    <col min="1798" max="1800" width="10.7109375" style="260" customWidth="1"/>
    <col min="1801" max="2051" width="9.140625" style="260"/>
    <col min="2052" max="2052" width="5.7109375" style="260" customWidth="1"/>
    <col min="2053" max="2053" width="97.140625" style="260" customWidth="1"/>
    <col min="2054" max="2056" width="10.7109375" style="260" customWidth="1"/>
    <col min="2057" max="2307" width="9.140625" style="260"/>
    <col min="2308" max="2308" width="5.7109375" style="260" customWidth="1"/>
    <col min="2309" max="2309" width="97.140625" style="260" customWidth="1"/>
    <col min="2310" max="2312" width="10.7109375" style="260" customWidth="1"/>
    <col min="2313" max="2563" width="9.140625" style="260"/>
    <col min="2564" max="2564" width="5.7109375" style="260" customWidth="1"/>
    <col min="2565" max="2565" width="97.140625" style="260" customWidth="1"/>
    <col min="2566" max="2568" width="10.7109375" style="260" customWidth="1"/>
    <col min="2569" max="2819" width="9.140625" style="260"/>
    <col min="2820" max="2820" width="5.7109375" style="260" customWidth="1"/>
    <col min="2821" max="2821" width="97.140625" style="260" customWidth="1"/>
    <col min="2822" max="2824" width="10.7109375" style="260" customWidth="1"/>
    <col min="2825" max="3075" width="9.140625" style="260"/>
    <col min="3076" max="3076" width="5.7109375" style="260" customWidth="1"/>
    <col min="3077" max="3077" width="97.140625" style="260" customWidth="1"/>
    <col min="3078" max="3080" width="10.7109375" style="260" customWidth="1"/>
    <col min="3081" max="3331" width="9.140625" style="260"/>
    <col min="3332" max="3332" width="5.7109375" style="260" customWidth="1"/>
    <col min="3333" max="3333" width="97.140625" style="260" customWidth="1"/>
    <col min="3334" max="3336" width="10.7109375" style="260" customWidth="1"/>
    <col min="3337" max="3587" width="9.140625" style="260"/>
    <col min="3588" max="3588" width="5.7109375" style="260" customWidth="1"/>
    <col min="3589" max="3589" width="97.140625" style="260" customWidth="1"/>
    <col min="3590" max="3592" width="10.7109375" style="260" customWidth="1"/>
    <col min="3593" max="3843" width="9.140625" style="260"/>
    <col min="3844" max="3844" width="5.7109375" style="260" customWidth="1"/>
    <col min="3845" max="3845" width="97.140625" style="260" customWidth="1"/>
    <col min="3846" max="3848" width="10.7109375" style="260" customWidth="1"/>
    <col min="3849" max="4099" width="9.140625" style="260"/>
    <col min="4100" max="4100" width="5.7109375" style="260" customWidth="1"/>
    <col min="4101" max="4101" width="97.140625" style="260" customWidth="1"/>
    <col min="4102" max="4104" width="10.7109375" style="260" customWidth="1"/>
    <col min="4105" max="4355" width="9.140625" style="260"/>
    <col min="4356" max="4356" width="5.7109375" style="260" customWidth="1"/>
    <col min="4357" max="4357" width="97.140625" style="260" customWidth="1"/>
    <col min="4358" max="4360" width="10.7109375" style="260" customWidth="1"/>
    <col min="4361" max="4611" width="9.140625" style="260"/>
    <col min="4612" max="4612" width="5.7109375" style="260" customWidth="1"/>
    <col min="4613" max="4613" width="97.140625" style="260" customWidth="1"/>
    <col min="4614" max="4616" width="10.7109375" style="260" customWidth="1"/>
    <col min="4617" max="4867" width="9.140625" style="260"/>
    <col min="4868" max="4868" width="5.7109375" style="260" customWidth="1"/>
    <col min="4869" max="4869" width="97.140625" style="260" customWidth="1"/>
    <col min="4870" max="4872" width="10.7109375" style="260" customWidth="1"/>
    <col min="4873" max="5123" width="9.140625" style="260"/>
    <col min="5124" max="5124" width="5.7109375" style="260" customWidth="1"/>
    <col min="5125" max="5125" width="97.140625" style="260" customWidth="1"/>
    <col min="5126" max="5128" width="10.7109375" style="260" customWidth="1"/>
    <col min="5129" max="5379" width="9.140625" style="260"/>
    <col min="5380" max="5380" width="5.7109375" style="260" customWidth="1"/>
    <col min="5381" max="5381" width="97.140625" style="260" customWidth="1"/>
    <col min="5382" max="5384" width="10.7109375" style="260" customWidth="1"/>
    <col min="5385" max="5635" width="9.140625" style="260"/>
    <col min="5636" max="5636" width="5.7109375" style="260" customWidth="1"/>
    <col min="5637" max="5637" width="97.140625" style="260" customWidth="1"/>
    <col min="5638" max="5640" width="10.7109375" style="260" customWidth="1"/>
    <col min="5641" max="5891" width="9.140625" style="260"/>
    <col min="5892" max="5892" width="5.7109375" style="260" customWidth="1"/>
    <col min="5893" max="5893" width="97.140625" style="260" customWidth="1"/>
    <col min="5894" max="5896" width="10.7109375" style="260" customWidth="1"/>
    <col min="5897" max="6147" width="9.140625" style="260"/>
    <col min="6148" max="6148" width="5.7109375" style="260" customWidth="1"/>
    <col min="6149" max="6149" width="97.140625" style="260" customWidth="1"/>
    <col min="6150" max="6152" width="10.7109375" style="260" customWidth="1"/>
    <col min="6153" max="6403" width="9.140625" style="260"/>
    <col min="6404" max="6404" width="5.7109375" style="260" customWidth="1"/>
    <col min="6405" max="6405" width="97.140625" style="260" customWidth="1"/>
    <col min="6406" max="6408" width="10.7109375" style="260" customWidth="1"/>
    <col min="6409" max="6659" width="9.140625" style="260"/>
    <col min="6660" max="6660" width="5.7109375" style="260" customWidth="1"/>
    <col min="6661" max="6661" width="97.140625" style="260" customWidth="1"/>
    <col min="6662" max="6664" width="10.7109375" style="260" customWidth="1"/>
    <col min="6665" max="6915" width="9.140625" style="260"/>
    <col min="6916" max="6916" width="5.7109375" style="260" customWidth="1"/>
    <col min="6917" max="6917" width="97.140625" style="260" customWidth="1"/>
    <col min="6918" max="6920" width="10.7109375" style="260" customWidth="1"/>
    <col min="6921" max="7171" width="9.140625" style="260"/>
    <col min="7172" max="7172" width="5.7109375" style="260" customWidth="1"/>
    <col min="7173" max="7173" width="97.140625" style="260" customWidth="1"/>
    <col min="7174" max="7176" width="10.7109375" style="260" customWidth="1"/>
    <col min="7177" max="7427" width="9.140625" style="260"/>
    <col min="7428" max="7428" width="5.7109375" style="260" customWidth="1"/>
    <col min="7429" max="7429" width="97.140625" style="260" customWidth="1"/>
    <col min="7430" max="7432" width="10.7109375" style="260" customWidth="1"/>
    <col min="7433" max="7683" width="9.140625" style="260"/>
    <col min="7684" max="7684" width="5.7109375" style="260" customWidth="1"/>
    <col min="7685" max="7685" width="97.140625" style="260" customWidth="1"/>
    <col min="7686" max="7688" width="10.7109375" style="260" customWidth="1"/>
    <col min="7689" max="7939" width="9.140625" style="260"/>
    <col min="7940" max="7940" width="5.7109375" style="260" customWidth="1"/>
    <col min="7941" max="7941" width="97.140625" style="260" customWidth="1"/>
    <col min="7942" max="7944" width="10.7109375" style="260" customWidth="1"/>
    <col min="7945" max="8195" width="9.140625" style="260"/>
    <col min="8196" max="8196" width="5.7109375" style="260" customWidth="1"/>
    <col min="8197" max="8197" width="97.140625" style="260" customWidth="1"/>
    <col min="8198" max="8200" width="10.7109375" style="260" customWidth="1"/>
    <col min="8201" max="8451" width="9.140625" style="260"/>
    <col min="8452" max="8452" width="5.7109375" style="260" customWidth="1"/>
    <col min="8453" max="8453" width="97.140625" style="260" customWidth="1"/>
    <col min="8454" max="8456" width="10.7109375" style="260" customWidth="1"/>
    <col min="8457" max="8707" width="9.140625" style="260"/>
    <col min="8708" max="8708" width="5.7109375" style="260" customWidth="1"/>
    <col min="8709" max="8709" width="97.140625" style="260" customWidth="1"/>
    <col min="8710" max="8712" width="10.7109375" style="260" customWidth="1"/>
    <col min="8713" max="8963" width="9.140625" style="260"/>
    <col min="8964" max="8964" width="5.7109375" style="260" customWidth="1"/>
    <col min="8965" max="8965" width="97.140625" style="260" customWidth="1"/>
    <col min="8966" max="8968" width="10.7109375" style="260" customWidth="1"/>
    <col min="8969" max="9219" width="9.140625" style="260"/>
    <col min="9220" max="9220" width="5.7109375" style="260" customWidth="1"/>
    <col min="9221" max="9221" width="97.140625" style="260" customWidth="1"/>
    <col min="9222" max="9224" width="10.7109375" style="260" customWidth="1"/>
    <col min="9225" max="9475" width="9.140625" style="260"/>
    <col min="9476" max="9476" width="5.7109375" style="260" customWidth="1"/>
    <col min="9477" max="9477" width="97.140625" style="260" customWidth="1"/>
    <col min="9478" max="9480" width="10.7109375" style="260" customWidth="1"/>
    <col min="9481" max="9731" width="9.140625" style="260"/>
    <col min="9732" max="9732" width="5.7109375" style="260" customWidth="1"/>
    <col min="9733" max="9733" width="97.140625" style="260" customWidth="1"/>
    <col min="9734" max="9736" width="10.7109375" style="260" customWidth="1"/>
    <col min="9737" max="9987" width="9.140625" style="260"/>
    <col min="9988" max="9988" width="5.7109375" style="260" customWidth="1"/>
    <col min="9989" max="9989" width="97.140625" style="260" customWidth="1"/>
    <col min="9990" max="9992" width="10.7109375" style="260" customWidth="1"/>
    <col min="9993" max="10243" width="9.140625" style="260"/>
    <col min="10244" max="10244" width="5.7109375" style="260" customWidth="1"/>
    <col min="10245" max="10245" width="97.140625" style="260" customWidth="1"/>
    <col min="10246" max="10248" width="10.7109375" style="260" customWidth="1"/>
    <col min="10249" max="10499" width="9.140625" style="260"/>
    <col min="10500" max="10500" width="5.7109375" style="260" customWidth="1"/>
    <col min="10501" max="10501" width="97.140625" style="260" customWidth="1"/>
    <col min="10502" max="10504" width="10.7109375" style="260" customWidth="1"/>
    <col min="10505" max="10755" width="9.140625" style="260"/>
    <col min="10756" max="10756" width="5.7109375" style="260" customWidth="1"/>
    <col min="10757" max="10757" width="97.140625" style="260" customWidth="1"/>
    <col min="10758" max="10760" width="10.7109375" style="260" customWidth="1"/>
    <col min="10761" max="11011" width="9.140625" style="260"/>
    <col min="11012" max="11012" width="5.7109375" style="260" customWidth="1"/>
    <col min="11013" max="11013" width="97.140625" style="260" customWidth="1"/>
    <col min="11014" max="11016" width="10.7109375" style="260" customWidth="1"/>
    <col min="11017" max="11267" width="9.140625" style="260"/>
    <col min="11268" max="11268" width="5.7109375" style="260" customWidth="1"/>
    <col min="11269" max="11269" width="97.140625" style="260" customWidth="1"/>
    <col min="11270" max="11272" width="10.7109375" style="260" customWidth="1"/>
    <col min="11273" max="11523" width="9.140625" style="260"/>
    <col min="11524" max="11524" width="5.7109375" style="260" customWidth="1"/>
    <col min="11525" max="11525" width="97.140625" style="260" customWidth="1"/>
    <col min="11526" max="11528" width="10.7109375" style="260" customWidth="1"/>
    <col min="11529" max="11779" width="9.140625" style="260"/>
    <col min="11780" max="11780" width="5.7109375" style="260" customWidth="1"/>
    <col min="11781" max="11781" width="97.140625" style="260" customWidth="1"/>
    <col min="11782" max="11784" width="10.7109375" style="260" customWidth="1"/>
    <col min="11785" max="12035" width="9.140625" style="260"/>
    <col min="12036" max="12036" width="5.7109375" style="260" customWidth="1"/>
    <col min="12037" max="12037" width="97.140625" style="260" customWidth="1"/>
    <col min="12038" max="12040" width="10.7109375" style="260" customWidth="1"/>
    <col min="12041" max="12291" width="9.140625" style="260"/>
    <col min="12292" max="12292" width="5.7109375" style="260" customWidth="1"/>
    <col min="12293" max="12293" width="97.140625" style="260" customWidth="1"/>
    <col min="12294" max="12296" width="10.7109375" style="260" customWidth="1"/>
    <col min="12297" max="12547" width="9.140625" style="260"/>
    <col min="12548" max="12548" width="5.7109375" style="260" customWidth="1"/>
    <col min="12549" max="12549" width="97.140625" style="260" customWidth="1"/>
    <col min="12550" max="12552" width="10.7109375" style="260" customWidth="1"/>
    <col min="12553" max="12803" width="9.140625" style="260"/>
    <col min="12804" max="12804" width="5.7109375" style="260" customWidth="1"/>
    <col min="12805" max="12805" width="97.140625" style="260" customWidth="1"/>
    <col min="12806" max="12808" width="10.7109375" style="260" customWidth="1"/>
    <col min="12809" max="13059" width="9.140625" style="260"/>
    <col min="13060" max="13060" width="5.7109375" style="260" customWidth="1"/>
    <col min="13061" max="13061" width="97.140625" style="260" customWidth="1"/>
    <col min="13062" max="13064" width="10.7109375" style="260" customWidth="1"/>
    <col min="13065" max="13315" width="9.140625" style="260"/>
    <col min="13316" max="13316" width="5.7109375" style="260" customWidth="1"/>
    <col min="13317" max="13317" width="97.140625" style="260" customWidth="1"/>
    <col min="13318" max="13320" width="10.7109375" style="260" customWidth="1"/>
    <col min="13321" max="13571" width="9.140625" style="260"/>
    <col min="13572" max="13572" width="5.7109375" style="260" customWidth="1"/>
    <col min="13573" max="13573" width="97.140625" style="260" customWidth="1"/>
    <col min="13574" max="13576" width="10.7109375" style="260" customWidth="1"/>
    <col min="13577" max="13827" width="9.140625" style="260"/>
    <col min="13828" max="13828" width="5.7109375" style="260" customWidth="1"/>
    <col min="13829" max="13829" width="97.140625" style="260" customWidth="1"/>
    <col min="13830" max="13832" width="10.7109375" style="260" customWidth="1"/>
    <col min="13833" max="14083" width="9.140625" style="260"/>
    <col min="14084" max="14084" width="5.7109375" style="260" customWidth="1"/>
    <col min="14085" max="14085" width="97.140625" style="260" customWidth="1"/>
    <col min="14086" max="14088" width="10.7109375" style="260" customWidth="1"/>
    <col min="14089" max="14339" width="9.140625" style="260"/>
    <col min="14340" max="14340" width="5.7109375" style="260" customWidth="1"/>
    <col min="14341" max="14341" width="97.140625" style="260" customWidth="1"/>
    <col min="14342" max="14344" width="10.7109375" style="260" customWidth="1"/>
    <col min="14345" max="14595" width="9.140625" style="260"/>
    <col min="14596" max="14596" width="5.7109375" style="260" customWidth="1"/>
    <col min="14597" max="14597" width="97.140625" style="260" customWidth="1"/>
    <col min="14598" max="14600" width="10.7109375" style="260" customWidth="1"/>
    <col min="14601" max="14851" width="9.140625" style="260"/>
    <col min="14852" max="14852" width="5.7109375" style="260" customWidth="1"/>
    <col min="14853" max="14853" width="97.140625" style="260" customWidth="1"/>
    <col min="14854" max="14856" width="10.7109375" style="260" customWidth="1"/>
    <col min="14857" max="15107" width="9.140625" style="260"/>
    <col min="15108" max="15108" width="5.7109375" style="260" customWidth="1"/>
    <col min="15109" max="15109" width="97.140625" style="260" customWidth="1"/>
    <col min="15110" max="15112" width="10.7109375" style="260" customWidth="1"/>
    <col min="15113" max="15363" width="9.140625" style="260"/>
    <col min="15364" max="15364" width="5.7109375" style="260" customWidth="1"/>
    <col min="15365" max="15365" width="97.140625" style="260" customWidth="1"/>
    <col min="15366" max="15368" width="10.7109375" style="260" customWidth="1"/>
    <col min="15369" max="15619" width="9.140625" style="260"/>
    <col min="15620" max="15620" width="5.7109375" style="260" customWidth="1"/>
    <col min="15621" max="15621" width="97.140625" style="260" customWidth="1"/>
    <col min="15622" max="15624" width="10.7109375" style="260" customWidth="1"/>
    <col min="15625" max="15875" width="9.140625" style="260"/>
    <col min="15876" max="15876" width="5.7109375" style="260" customWidth="1"/>
    <col min="15877" max="15877" width="97.140625" style="260" customWidth="1"/>
    <col min="15878" max="15880" width="10.7109375" style="260" customWidth="1"/>
    <col min="15881" max="16131" width="9.140625" style="260"/>
    <col min="16132" max="16132" width="5.7109375" style="260" customWidth="1"/>
    <col min="16133" max="16133" width="97.140625" style="260" customWidth="1"/>
    <col min="16134" max="16136" width="10.7109375" style="260" customWidth="1"/>
    <col min="16137" max="16384" width="9.140625" style="260"/>
  </cols>
  <sheetData>
    <row r="1" spans="1:10" s="256" customFormat="1" x14ac:dyDescent="0.2">
      <c r="A1" s="509" t="str">
        <f>IF(ISBLANK('Contact Info &amp; Revenues'!B3),"",'Contact Info &amp; Revenues'!B3)</f>
        <v/>
      </c>
      <c r="B1" s="509"/>
      <c r="C1" s="509"/>
      <c r="D1" s="34"/>
      <c r="E1" s="34"/>
      <c r="F1" s="34"/>
      <c r="G1" s="34"/>
      <c r="H1" s="34"/>
    </row>
    <row r="2" spans="1:10" s="256" customFormat="1" x14ac:dyDescent="0.2">
      <c r="A2" s="257"/>
      <c r="B2" s="258"/>
      <c r="C2" s="258"/>
      <c r="D2" s="258"/>
      <c r="E2" s="258"/>
    </row>
    <row r="3" spans="1:10" s="256" customFormat="1" ht="14.25" x14ac:dyDescent="0.2">
      <c r="A3" s="576" t="s">
        <v>460</v>
      </c>
      <c r="B3" s="576"/>
      <c r="C3" s="576"/>
      <c r="D3" s="257"/>
      <c r="E3" s="257"/>
      <c r="F3" s="257"/>
      <c r="G3" s="257"/>
      <c r="H3" s="257"/>
    </row>
    <row r="4" spans="1:10" ht="15.75" thickBot="1" x14ac:dyDescent="0.25"/>
    <row r="5" spans="1:10" s="267" customFormat="1" ht="28.5" customHeight="1" x14ac:dyDescent="0.2">
      <c r="A5" s="585" t="s">
        <v>102</v>
      </c>
      <c r="B5" s="587" t="s">
        <v>201</v>
      </c>
      <c r="C5" s="589" t="s">
        <v>202</v>
      </c>
      <c r="D5" s="598" t="s">
        <v>396</v>
      </c>
      <c r="E5" s="599"/>
      <c r="F5" s="449" t="s">
        <v>397</v>
      </c>
      <c r="G5" s="599" t="s">
        <v>398</v>
      </c>
      <c r="H5" s="600"/>
      <c r="J5" s="256"/>
    </row>
    <row r="6" spans="1:10" s="267" customFormat="1" ht="15.75" thickBot="1" x14ac:dyDescent="0.25">
      <c r="A6" s="586"/>
      <c r="B6" s="588"/>
      <c r="C6" s="590"/>
      <c r="D6" s="421" t="s">
        <v>399</v>
      </c>
      <c r="E6" s="422" t="s">
        <v>400</v>
      </c>
      <c r="F6" s="422"/>
      <c r="G6" s="422" t="s">
        <v>399</v>
      </c>
      <c r="H6" s="423" t="s">
        <v>400</v>
      </c>
      <c r="J6" s="256"/>
    </row>
    <row r="7" spans="1:10" s="267" customFormat="1" x14ac:dyDescent="0.2">
      <c r="A7" s="268"/>
      <c r="B7" s="269" t="s">
        <v>247</v>
      </c>
      <c r="C7" s="270"/>
      <c r="D7" s="270"/>
      <c r="E7" s="270"/>
      <c r="F7" s="270"/>
      <c r="G7" s="270"/>
      <c r="H7" s="337"/>
      <c r="J7" s="260"/>
    </row>
    <row r="8" spans="1:10" s="267" customFormat="1" x14ac:dyDescent="0.2">
      <c r="A8" s="274">
        <v>1</v>
      </c>
      <c r="B8" s="275" t="s">
        <v>458</v>
      </c>
      <c r="C8" s="279">
        <v>80</v>
      </c>
      <c r="D8" s="142"/>
      <c r="E8" s="448"/>
      <c r="F8" s="448"/>
      <c r="G8" s="446"/>
      <c r="H8" s="324"/>
    </row>
    <row r="9" spans="1:10" s="267" customFormat="1" x14ac:dyDescent="0.2">
      <c r="A9" s="274">
        <f>A8+1</f>
        <v>2</v>
      </c>
      <c r="B9" s="275" t="s">
        <v>402</v>
      </c>
      <c r="C9" s="293">
        <v>1.5</v>
      </c>
      <c r="D9" s="280"/>
      <c r="E9" s="474"/>
      <c r="F9" s="474"/>
      <c r="G9" s="475"/>
      <c r="H9" s="476"/>
    </row>
    <row r="10" spans="1:10" s="267" customFormat="1" x14ac:dyDescent="0.2">
      <c r="A10" s="274">
        <f>A9+1</f>
        <v>3</v>
      </c>
      <c r="B10" s="275" t="s">
        <v>403</v>
      </c>
      <c r="C10" s="293"/>
      <c r="D10" s="552"/>
      <c r="E10" s="553"/>
      <c r="F10" s="553"/>
      <c r="G10" s="553"/>
      <c r="H10" s="594"/>
    </row>
    <row r="11" spans="1:10" s="267" customFormat="1" x14ac:dyDescent="0.2">
      <c r="A11" s="274">
        <f>A10+1</f>
        <v>4</v>
      </c>
      <c r="B11" s="275" t="s">
        <v>404</v>
      </c>
      <c r="C11" s="279">
        <v>1500</v>
      </c>
      <c r="D11" s="552"/>
      <c r="E11" s="595"/>
      <c r="F11" s="477"/>
      <c r="G11" s="425"/>
      <c r="H11" s="426"/>
    </row>
    <row r="12" spans="1:10" s="267" customFormat="1" x14ac:dyDescent="0.2">
      <c r="A12" s="405">
        <f t="shared" ref="A12:A18" si="0">A11+1</f>
        <v>5</v>
      </c>
      <c r="B12" s="427" t="s">
        <v>405</v>
      </c>
      <c r="C12" s="428">
        <v>15</v>
      </c>
      <c r="D12" s="596"/>
      <c r="E12" s="597"/>
      <c r="F12" s="478"/>
      <c r="G12" s="429"/>
      <c r="H12" s="430"/>
    </row>
    <row r="13" spans="1:10" s="267" customFormat="1" x14ac:dyDescent="0.2">
      <c r="A13" s="431"/>
      <c r="B13" s="432" t="s">
        <v>454</v>
      </c>
      <c r="C13" s="433"/>
      <c r="D13" s="433"/>
      <c r="E13" s="433"/>
      <c r="F13" s="433"/>
      <c r="G13" s="433"/>
      <c r="H13" s="434"/>
    </row>
    <row r="14" spans="1:10" s="267" customFormat="1" x14ac:dyDescent="0.2">
      <c r="A14" s="274">
        <f>A12+1</f>
        <v>6</v>
      </c>
      <c r="B14" s="275" t="s">
        <v>304</v>
      </c>
      <c r="C14" s="325">
        <v>0.1</v>
      </c>
      <c r="D14" s="398"/>
      <c r="E14" s="399"/>
      <c r="F14" s="399"/>
      <c r="G14" s="392"/>
      <c r="H14" s="393"/>
    </row>
    <row r="15" spans="1:10" s="267" customFormat="1" x14ac:dyDescent="0.2">
      <c r="A15" s="274">
        <f t="shared" si="0"/>
        <v>7</v>
      </c>
      <c r="B15" s="275" t="s">
        <v>305</v>
      </c>
      <c r="C15" s="325">
        <v>0.3</v>
      </c>
      <c r="D15" s="398"/>
      <c r="E15" s="399"/>
      <c r="F15" s="399"/>
      <c r="G15" s="392"/>
      <c r="H15" s="393"/>
    </row>
    <row r="16" spans="1:10" s="267" customFormat="1" x14ac:dyDescent="0.2">
      <c r="A16" s="274">
        <f t="shared" si="0"/>
        <v>8</v>
      </c>
      <c r="B16" s="275" t="s">
        <v>306</v>
      </c>
      <c r="C16" s="328">
        <v>0.4</v>
      </c>
      <c r="D16" s="398"/>
      <c r="E16" s="399"/>
      <c r="F16" s="399"/>
      <c r="G16" s="392"/>
      <c r="H16" s="393"/>
    </row>
    <row r="17" spans="1:8" s="267" customFormat="1" x14ac:dyDescent="0.2">
      <c r="A17" s="274">
        <f t="shared" si="0"/>
        <v>9</v>
      </c>
      <c r="B17" s="330" t="s">
        <v>307</v>
      </c>
      <c r="C17" s="328">
        <v>0.2</v>
      </c>
      <c r="D17" s="398"/>
      <c r="E17" s="399"/>
      <c r="F17" s="399"/>
      <c r="G17" s="392"/>
      <c r="H17" s="393"/>
    </row>
    <row r="18" spans="1:8" s="267" customFormat="1" x14ac:dyDescent="0.2">
      <c r="A18" s="274">
        <f t="shared" si="0"/>
        <v>10</v>
      </c>
      <c r="B18" s="275" t="s">
        <v>407</v>
      </c>
      <c r="C18" s="309">
        <v>0.85</v>
      </c>
      <c r="D18" s="435"/>
      <c r="E18" s="435"/>
      <c r="F18" s="435"/>
      <c r="G18" s="435"/>
      <c r="H18" s="447"/>
    </row>
    <row r="19" spans="1:8" s="169" customFormat="1" x14ac:dyDescent="0.2">
      <c r="A19" s="282"/>
      <c r="B19" s="283" t="s">
        <v>299</v>
      </c>
      <c r="C19" s="284"/>
      <c r="D19" s="285"/>
      <c r="E19" s="285"/>
      <c r="F19" s="436"/>
      <c r="G19" s="285"/>
      <c r="H19" s="286"/>
    </row>
    <row r="20" spans="1:8" s="169" customFormat="1" x14ac:dyDescent="0.2">
      <c r="A20" s="274">
        <f>A18+1</f>
        <v>11</v>
      </c>
      <c r="B20" s="288" t="s">
        <v>251</v>
      </c>
      <c r="C20" s="289">
        <v>38</v>
      </c>
      <c r="D20" s="350"/>
      <c r="E20" s="310"/>
      <c r="F20" s="310"/>
      <c r="G20" s="350"/>
      <c r="H20" s="291"/>
    </row>
    <row r="21" spans="1:8" s="169" customFormat="1" x14ac:dyDescent="0.2">
      <c r="A21" s="274">
        <f t="shared" ref="A21:A34" si="1">+A20+1</f>
        <v>12</v>
      </c>
      <c r="B21" s="292" t="s">
        <v>459</v>
      </c>
      <c r="C21" s="293">
        <v>36</v>
      </c>
      <c r="D21" s="290"/>
      <c r="E21" s="310"/>
      <c r="F21" s="310"/>
      <c r="G21" s="290"/>
      <c r="H21" s="291"/>
    </row>
    <row r="22" spans="1:8" s="169" customFormat="1" x14ac:dyDescent="0.2">
      <c r="A22" s="274">
        <f t="shared" si="1"/>
        <v>13</v>
      </c>
      <c r="B22" s="292" t="s">
        <v>290</v>
      </c>
      <c r="C22" s="293">
        <v>0</v>
      </c>
      <c r="D22" s="290"/>
      <c r="E22" s="310"/>
      <c r="F22" s="310"/>
      <c r="G22" s="290"/>
      <c r="H22" s="291"/>
    </row>
    <row r="23" spans="1:8" s="169" customFormat="1" x14ac:dyDescent="0.2">
      <c r="A23" s="274">
        <f t="shared" si="1"/>
        <v>14</v>
      </c>
      <c r="B23" s="292" t="s">
        <v>409</v>
      </c>
      <c r="C23" s="293">
        <v>0.25</v>
      </c>
      <c r="D23" s="290"/>
      <c r="E23" s="310"/>
      <c r="F23" s="310"/>
      <c r="G23" s="290"/>
      <c r="H23" s="291"/>
    </row>
    <row r="24" spans="1:8" s="169" customFormat="1" x14ac:dyDescent="0.2">
      <c r="A24" s="274">
        <f t="shared" si="1"/>
        <v>15</v>
      </c>
      <c r="B24" s="292" t="s">
        <v>291</v>
      </c>
      <c r="C24" s="293">
        <v>0.25</v>
      </c>
      <c r="D24" s="290"/>
      <c r="E24" s="310"/>
      <c r="F24" s="310"/>
      <c r="G24" s="290"/>
      <c r="H24" s="291"/>
    </row>
    <row r="25" spans="1:8" s="169" customFormat="1" x14ac:dyDescent="0.2">
      <c r="A25" s="274">
        <f t="shared" si="1"/>
        <v>16</v>
      </c>
      <c r="B25" s="292" t="s">
        <v>367</v>
      </c>
      <c r="C25" s="293">
        <v>0</v>
      </c>
      <c r="D25" s="472"/>
      <c r="E25" s="473"/>
      <c r="F25" s="310"/>
      <c r="G25" s="290"/>
      <c r="H25" s="291"/>
    </row>
    <row r="26" spans="1:8" s="169" customFormat="1" x14ac:dyDescent="0.2">
      <c r="A26" s="274">
        <f t="shared" si="1"/>
        <v>17</v>
      </c>
      <c r="B26" s="292" t="s">
        <v>254</v>
      </c>
      <c r="C26" s="293">
        <v>0</v>
      </c>
      <c r="D26" s="290"/>
      <c r="E26" s="310"/>
      <c r="F26" s="310"/>
      <c r="G26" s="290"/>
      <c r="H26" s="291"/>
    </row>
    <row r="27" spans="1:8" s="169" customFormat="1" x14ac:dyDescent="0.2">
      <c r="A27" s="274">
        <f t="shared" si="1"/>
        <v>18</v>
      </c>
      <c r="B27" s="292" t="s">
        <v>258</v>
      </c>
      <c r="C27" s="293">
        <v>0.5</v>
      </c>
      <c r="D27" s="290"/>
      <c r="E27" s="310"/>
      <c r="F27" s="310"/>
      <c r="G27" s="290"/>
      <c r="H27" s="291"/>
    </row>
    <row r="28" spans="1:8" s="169" customFormat="1" x14ac:dyDescent="0.2">
      <c r="A28" s="274">
        <f t="shared" si="1"/>
        <v>19</v>
      </c>
      <c r="B28" s="292" t="s">
        <v>368</v>
      </c>
      <c r="C28" s="293">
        <v>0.75</v>
      </c>
      <c r="D28" s="290"/>
      <c r="E28" s="310"/>
      <c r="F28" s="310"/>
      <c r="G28" s="290"/>
      <c r="H28" s="291"/>
    </row>
    <row r="29" spans="1:8" s="169" customFormat="1" x14ac:dyDescent="0.2">
      <c r="A29" s="274">
        <f t="shared" si="1"/>
        <v>20</v>
      </c>
      <c r="B29" s="294" t="s">
        <v>260</v>
      </c>
      <c r="C29" s="293">
        <v>0.25</v>
      </c>
      <c r="D29" s="290"/>
      <c r="E29" s="310"/>
      <c r="F29" s="310"/>
      <c r="G29" s="290"/>
      <c r="H29" s="291"/>
    </row>
    <row r="30" spans="1:8" s="169" customFormat="1" x14ac:dyDescent="0.2">
      <c r="A30" s="274">
        <f t="shared" si="1"/>
        <v>21</v>
      </c>
      <c r="B30" s="295" t="s">
        <v>261</v>
      </c>
      <c r="C30" s="293">
        <v>0</v>
      </c>
      <c r="D30" s="290"/>
      <c r="E30" s="310"/>
      <c r="F30" s="310"/>
      <c r="G30" s="290"/>
      <c r="H30" s="291"/>
    </row>
    <row r="31" spans="1:8" s="169" customFormat="1" x14ac:dyDescent="0.2">
      <c r="A31" s="274">
        <f t="shared" si="1"/>
        <v>22</v>
      </c>
      <c r="B31" s="295" t="s">
        <v>261</v>
      </c>
      <c r="C31" s="293">
        <v>0</v>
      </c>
      <c r="D31" s="290"/>
      <c r="E31" s="310"/>
      <c r="F31" s="310"/>
      <c r="G31" s="290"/>
      <c r="H31" s="291"/>
    </row>
    <row r="32" spans="1:8" s="169" customFormat="1" x14ac:dyDescent="0.2">
      <c r="A32" s="274">
        <f t="shared" si="1"/>
        <v>23</v>
      </c>
      <c r="B32" s="295" t="s">
        <v>261</v>
      </c>
      <c r="C32" s="293">
        <v>0</v>
      </c>
      <c r="D32" s="290"/>
      <c r="E32" s="310"/>
      <c r="F32" s="310"/>
      <c r="G32" s="290"/>
      <c r="H32" s="291"/>
    </row>
    <row r="33" spans="1:8" s="169" customFormat="1" x14ac:dyDescent="0.2">
      <c r="A33" s="327">
        <f t="shared" si="1"/>
        <v>24</v>
      </c>
      <c r="B33" s="401" t="str">
        <f>CONCATENATE("Has all time been allocated? (Total hours from Line ",A20," should equal sum of Lines ",A21," - ",A32,")")</f>
        <v>Has all time been allocated? (Total hours from Line 11 should equal sum of Lines 12 - 23)</v>
      </c>
      <c r="C33" s="402" t="str">
        <f t="shared" ref="C33:H33" si="2">IF(C20=SUM(C21:C32),"Yes","No")</f>
        <v>Yes</v>
      </c>
      <c r="D33" s="403" t="str">
        <f t="shared" si="2"/>
        <v>Yes</v>
      </c>
      <c r="E33" s="403" t="str">
        <f t="shared" si="2"/>
        <v>Yes</v>
      </c>
      <c r="F33" s="437" t="str">
        <f t="shared" si="2"/>
        <v>Yes</v>
      </c>
      <c r="G33" s="437" t="str">
        <f t="shared" si="2"/>
        <v>Yes</v>
      </c>
      <c r="H33" s="404" t="str">
        <f t="shared" si="2"/>
        <v>Yes</v>
      </c>
    </row>
    <row r="34" spans="1:8" ht="15.75" thickBot="1" x14ac:dyDescent="0.25">
      <c r="A34" s="299">
        <f t="shared" si="1"/>
        <v>25</v>
      </c>
      <c r="B34" s="300" t="s">
        <v>410</v>
      </c>
      <c r="C34" s="318">
        <v>100</v>
      </c>
      <c r="D34" s="463"/>
      <c r="E34" s="463"/>
      <c r="F34" s="152"/>
      <c r="G34" s="152"/>
      <c r="H34" s="365"/>
    </row>
  </sheetData>
  <sheetProtection password="C77D" sheet="1" objects="1" scenarios="1" selectLockedCells="1"/>
  <mergeCells count="10">
    <mergeCell ref="G5:H5"/>
    <mergeCell ref="D10:H10"/>
    <mergeCell ref="D11:E11"/>
    <mergeCell ref="D12:E12"/>
    <mergeCell ref="A1:C1"/>
    <mergeCell ref="A3:C3"/>
    <mergeCell ref="A5:A6"/>
    <mergeCell ref="B5:B6"/>
    <mergeCell ref="C5:C6"/>
    <mergeCell ref="D5:E5"/>
  </mergeCells>
  <dataValidations count="1">
    <dataValidation allowBlank="1" showErrorMessage="1" prompt="Enter a job category that is considered to be a Behavioral Health Professional._x000a_" sqref="B65537:B65541 JA65537:JA65541 SW65537:SW65541 ACS65537:ACS65541 AMO65537:AMO65541 AWK65537:AWK65541 BGG65537:BGG65541 BQC65537:BQC65541 BZY65537:BZY65541 CJU65537:CJU65541 CTQ65537:CTQ65541 DDM65537:DDM65541 DNI65537:DNI65541 DXE65537:DXE65541 EHA65537:EHA65541 EQW65537:EQW65541 FAS65537:FAS65541 FKO65537:FKO65541 FUK65537:FUK65541 GEG65537:GEG65541 GOC65537:GOC65541 GXY65537:GXY65541 HHU65537:HHU65541 HRQ65537:HRQ65541 IBM65537:IBM65541 ILI65537:ILI65541 IVE65537:IVE65541 JFA65537:JFA65541 JOW65537:JOW65541 JYS65537:JYS65541 KIO65537:KIO65541 KSK65537:KSK65541 LCG65537:LCG65541 LMC65537:LMC65541 LVY65537:LVY65541 MFU65537:MFU65541 MPQ65537:MPQ65541 MZM65537:MZM65541 NJI65537:NJI65541 NTE65537:NTE65541 ODA65537:ODA65541 OMW65537:OMW65541 OWS65537:OWS65541 PGO65537:PGO65541 PQK65537:PQK65541 QAG65537:QAG65541 QKC65537:QKC65541 QTY65537:QTY65541 RDU65537:RDU65541 RNQ65537:RNQ65541 RXM65537:RXM65541 SHI65537:SHI65541 SRE65537:SRE65541 TBA65537:TBA65541 TKW65537:TKW65541 TUS65537:TUS65541 UEO65537:UEO65541 UOK65537:UOK65541 UYG65537:UYG65541 VIC65537:VIC65541 VRY65537:VRY65541 WBU65537:WBU65541 WLQ65537:WLQ65541 WVM65537:WVM65541 B131073:B131077 JA131073:JA131077 SW131073:SW131077 ACS131073:ACS131077 AMO131073:AMO131077 AWK131073:AWK131077 BGG131073:BGG131077 BQC131073:BQC131077 BZY131073:BZY131077 CJU131073:CJU131077 CTQ131073:CTQ131077 DDM131073:DDM131077 DNI131073:DNI131077 DXE131073:DXE131077 EHA131073:EHA131077 EQW131073:EQW131077 FAS131073:FAS131077 FKO131073:FKO131077 FUK131073:FUK131077 GEG131073:GEG131077 GOC131073:GOC131077 GXY131073:GXY131077 HHU131073:HHU131077 HRQ131073:HRQ131077 IBM131073:IBM131077 ILI131073:ILI131077 IVE131073:IVE131077 JFA131073:JFA131077 JOW131073:JOW131077 JYS131073:JYS131077 KIO131073:KIO131077 KSK131073:KSK131077 LCG131073:LCG131077 LMC131073:LMC131077 LVY131073:LVY131077 MFU131073:MFU131077 MPQ131073:MPQ131077 MZM131073:MZM131077 NJI131073:NJI131077 NTE131073:NTE131077 ODA131073:ODA131077 OMW131073:OMW131077 OWS131073:OWS131077 PGO131073:PGO131077 PQK131073:PQK131077 QAG131073:QAG131077 QKC131073:QKC131077 QTY131073:QTY131077 RDU131073:RDU131077 RNQ131073:RNQ131077 RXM131073:RXM131077 SHI131073:SHI131077 SRE131073:SRE131077 TBA131073:TBA131077 TKW131073:TKW131077 TUS131073:TUS131077 UEO131073:UEO131077 UOK131073:UOK131077 UYG131073:UYG131077 VIC131073:VIC131077 VRY131073:VRY131077 WBU131073:WBU131077 WLQ131073:WLQ131077 WVM131073:WVM131077 B196609:B196613 JA196609:JA196613 SW196609:SW196613 ACS196609:ACS196613 AMO196609:AMO196613 AWK196609:AWK196613 BGG196609:BGG196613 BQC196609:BQC196613 BZY196609:BZY196613 CJU196609:CJU196613 CTQ196609:CTQ196613 DDM196609:DDM196613 DNI196609:DNI196613 DXE196609:DXE196613 EHA196609:EHA196613 EQW196609:EQW196613 FAS196609:FAS196613 FKO196609:FKO196613 FUK196609:FUK196613 GEG196609:GEG196613 GOC196609:GOC196613 GXY196609:GXY196613 HHU196609:HHU196613 HRQ196609:HRQ196613 IBM196609:IBM196613 ILI196609:ILI196613 IVE196609:IVE196613 JFA196609:JFA196613 JOW196609:JOW196613 JYS196609:JYS196613 KIO196609:KIO196613 KSK196609:KSK196613 LCG196609:LCG196613 LMC196609:LMC196613 LVY196609:LVY196613 MFU196609:MFU196613 MPQ196609:MPQ196613 MZM196609:MZM196613 NJI196609:NJI196613 NTE196609:NTE196613 ODA196609:ODA196613 OMW196609:OMW196613 OWS196609:OWS196613 PGO196609:PGO196613 PQK196609:PQK196613 QAG196609:QAG196613 QKC196609:QKC196613 QTY196609:QTY196613 RDU196609:RDU196613 RNQ196609:RNQ196613 RXM196609:RXM196613 SHI196609:SHI196613 SRE196609:SRE196613 TBA196609:TBA196613 TKW196609:TKW196613 TUS196609:TUS196613 UEO196609:UEO196613 UOK196609:UOK196613 UYG196609:UYG196613 VIC196609:VIC196613 VRY196609:VRY196613 WBU196609:WBU196613 WLQ196609:WLQ196613 WVM196609:WVM196613 B262145:B262149 JA262145:JA262149 SW262145:SW262149 ACS262145:ACS262149 AMO262145:AMO262149 AWK262145:AWK262149 BGG262145:BGG262149 BQC262145:BQC262149 BZY262145:BZY262149 CJU262145:CJU262149 CTQ262145:CTQ262149 DDM262145:DDM262149 DNI262145:DNI262149 DXE262145:DXE262149 EHA262145:EHA262149 EQW262145:EQW262149 FAS262145:FAS262149 FKO262145:FKO262149 FUK262145:FUK262149 GEG262145:GEG262149 GOC262145:GOC262149 GXY262145:GXY262149 HHU262145:HHU262149 HRQ262145:HRQ262149 IBM262145:IBM262149 ILI262145:ILI262149 IVE262145:IVE262149 JFA262145:JFA262149 JOW262145:JOW262149 JYS262145:JYS262149 KIO262145:KIO262149 KSK262145:KSK262149 LCG262145:LCG262149 LMC262145:LMC262149 LVY262145:LVY262149 MFU262145:MFU262149 MPQ262145:MPQ262149 MZM262145:MZM262149 NJI262145:NJI262149 NTE262145:NTE262149 ODA262145:ODA262149 OMW262145:OMW262149 OWS262145:OWS262149 PGO262145:PGO262149 PQK262145:PQK262149 QAG262145:QAG262149 QKC262145:QKC262149 QTY262145:QTY262149 RDU262145:RDU262149 RNQ262145:RNQ262149 RXM262145:RXM262149 SHI262145:SHI262149 SRE262145:SRE262149 TBA262145:TBA262149 TKW262145:TKW262149 TUS262145:TUS262149 UEO262145:UEO262149 UOK262145:UOK262149 UYG262145:UYG262149 VIC262145:VIC262149 VRY262145:VRY262149 WBU262145:WBU262149 WLQ262145:WLQ262149 WVM262145:WVM262149 B327681:B327685 JA327681:JA327685 SW327681:SW327685 ACS327681:ACS327685 AMO327681:AMO327685 AWK327681:AWK327685 BGG327681:BGG327685 BQC327681:BQC327685 BZY327681:BZY327685 CJU327681:CJU327685 CTQ327681:CTQ327685 DDM327681:DDM327685 DNI327681:DNI327685 DXE327681:DXE327685 EHA327681:EHA327685 EQW327681:EQW327685 FAS327681:FAS327685 FKO327681:FKO327685 FUK327681:FUK327685 GEG327681:GEG327685 GOC327681:GOC327685 GXY327681:GXY327685 HHU327681:HHU327685 HRQ327681:HRQ327685 IBM327681:IBM327685 ILI327681:ILI327685 IVE327681:IVE327685 JFA327681:JFA327685 JOW327681:JOW327685 JYS327681:JYS327685 KIO327681:KIO327685 KSK327681:KSK327685 LCG327681:LCG327685 LMC327681:LMC327685 LVY327681:LVY327685 MFU327681:MFU327685 MPQ327681:MPQ327685 MZM327681:MZM327685 NJI327681:NJI327685 NTE327681:NTE327685 ODA327681:ODA327685 OMW327681:OMW327685 OWS327681:OWS327685 PGO327681:PGO327685 PQK327681:PQK327685 QAG327681:QAG327685 QKC327681:QKC327685 QTY327681:QTY327685 RDU327681:RDU327685 RNQ327681:RNQ327685 RXM327681:RXM327685 SHI327681:SHI327685 SRE327681:SRE327685 TBA327681:TBA327685 TKW327681:TKW327685 TUS327681:TUS327685 UEO327681:UEO327685 UOK327681:UOK327685 UYG327681:UYG327685 VIC327681:VIC327685 VRY327681:VRY327685 WBU327681:WBU327685 WLQ327681:WLQ327685 WVM327681:WVM327685 B393217:B393221 JA393217:JA393221 SW393217:SW393221 ACS393217:ACS393221 AMO393217:AMO393221 AWK393217:AWK393221 BGG393217:BGG393221 BQC393217:BQC393221 BZY393217:BZY393221 CJU393217:CJU393221 CTQ393217:CTQ393221 DDM393217:DDM393221 DNI393217:DNI393221 DXE393217:DXE393221 EHA393217:EHA393221 EQW393217:EQW393221 FAS393217:FAS393221 FKO393217:FKO393221 FUK393217:FUK393221 GEG393217:GEG393221 GOC393217:GOC393221 GXY393217:GXY393221 HHU393217:HHU393221 HRQ393217:HRQ393221 IBM393217:IBM393221 ILI393217:ILI393221 IVE393217:IVE393221 JFA393217:JFA393221 JOW393217:JOW393221 JYS393217:JYS393221 KIO393217:KIO393221 KSK393217:KSK393221 LCG393217:LCG393221 LMC393217:LMC393221 LVY393217:LVY393221 MFU393217:MFU393221 MPQ393217:MPQ393221 MZM393217:MZM393221 NJI393217:NJI393221 NTE393217:NTE393221 ODA393217:ODA393221 OMW393217:OMW393221 OWS393217:OWS393221 PGO393217:PGO393221 PQK393217:PQK393221 QAG393217:QAG393221 QKC393217:QKC393221 QTY393217:QTY393221 RDU393217:RDU393221 RNQ393217:RNQ393221 RXM393217:RXM393221 SHI393217:SHI393221 SRE393217:SRE393221 TBA393217:TBA393221 TKW393217:TKW393221 TUS393217:TUS393221 UEO393217:UEO393221 UOK393217:UOK393221 UYG393217:UYG393221 VIC393217:VIC393221 VRY393217:VRY393221 WBU393217:WBU393221 WLQ393217:WLQ393221 WVM393217:WVM393221 B458753:B458757 JA458753:JA458757 SW458753:SW458757 ACS458753:ACS458757 AMO458753:AMO458757 AWK458753:AWK458757 BGG458753:BGG458757 BQC458753:BQC458757 BZY458753:BZY458757 CJU458753:CJU458757 CTQ458753:CTQ458757 DDM458753:DDM458757 DNI458753:DNI458757 DXE458753:DXE458757 EHA458753:EHA458757 EQW458753:EQW458757 FAS458753:FAS458757 FKO458753:FKO458757 FUK458753:FUK458757 GEG458753:GEG458757 GOC458753:GOC458757 GXY458753:GXY458757 HHU458753:HHU458757 HRQ458753:HRQ458757 IBM458753:IBM458757 ILI458753:ILI458757 IVE458753:IVE458757 JFA458753:JFA458757 JOW458753:JOW458757 JYS458753:JYS458757 KIO458753:KIO458757 KSK458753:KSK458757 LCG458753:LCG458757 LMC458753:LMC458757 LVY458753:LVY458757 MFU458753:MFU458757 MPQ458753:MPQ458757 MZM458753:MZM458757 NJI458753:NJI458757 NTE458753:NTE458757 ODA458753:ODA458757 OMW458753:OMW458757 OWS458753:OWS458757 PGO458753:PGO458757 PQK458753:PQK458757 QAG458753:QAG458757 QKC458753:QKC458757 QTY458753:QTY458757 RDU458753:RDU458757 RNQ458753:RNQ458757 RXM458753:RXM458757 SHI458753:SHI458757 SRE458753:SRE458757 TBA458753:TBA458757 TKW458753:TKW458757 TUS458753:TUS458757 UEO458753:UEO458757 UOK458753:UOK458757 UYG458753:UYG458757 VIC458753:VIC458757 VRY458753:VRY458757 WBU458753:WBU458757 WLQ458753:WLQ458757 WVM458753:WVM458757 B524289:B524293 JA524289:JA524293 SW524289:SW524293 ACS524289:ACS524293 AMO524289:AMO524293 AWK524289:AWK524293 BGG524289:BGG524293 BQC524289:BQC524293 BZY524289:BZY524293 CJU524289:CJU524293 CTQ524289:CTQ524293 DDM524289:DDM524293 DNI524289:DNI524293 DXE524289:DXE524293 EHA524289:EHA524293 EQW524289:EQW524293 FAS524289:FAS524293 FKO524289:FKO524293 FUK524289:FUK524293 GEG524289:GEG524293 GOC524289:GOC524293 GXY524289:GXY524293 HHU524289:HHU524293 HRQ524289:HRQ524293 IBM524289:IBM524293 ILI524289:ILI524293 IVE524289:IVE524293 JFA524289:JFA524293 JOW524289:JOW524293 JYS524289:JYS524293 KIO524289:KIO524293 KSK524289:KSK524293 LCG524289:LCG524293 LMC524289:LMC524293 LVY524289:LVY524293 MFU524289:MFU524293 MPQ524289:MPQ524293 MZM524289:MZM524293 NJI524289:NJI524293 NTE524289:NTE524293 ODA524289:ODA524293 OMW524289:OMW524293 OWS524289:OWS524293 PGO524289:PGO524293 PQK524289:PQK524293 QAG524289:QAG524293 QKC524289:QKC524293 QTY524289:QTY524293 RDU524289:RDU524293 RNQ524289:RNQ524293 RXM524289:RXM524293 SHI524289:SHI524293 SRE524289:SRE524293 TBA524289:TBA524293 TKW524289:TKW524293 TUS524289:TUS524293 UEO524289:UEO524293 UOK524289:UOK524293 UYG524289:UYG524293 VIC524289:VIC524293 VRY524289:VRY524293 WBU524289:WBU524293 WLQ524289:WLQ524293 WVM524289:WVM524293 B589825:B589829 JA589825:JA589829 SW589825:SW589829 ACS589825:ACS589829 AMO589825:AMO589829 AWK589825:AWK589829 BGG589825:BGG589829 BQC589825:BQC589829 BZY589825:BZY589829 CJU589825:CJU589829 CTQ589825:CTQ589829 DDM589825:DDM589829 DNI589825:DNI589829 DXE589825:DXE589829 EHA589825:EHA589829 EQW589825:EQW589829 FAS589825:FAS589829 FKO589825:FKO589829 FUK589825:FUK589829 GEG589825:GEG589829 GOC589825:GOC589829 GXY589825:GXY589829 HHU589825:HHU589829 HRQ589825:HRQ589829 IBM589825:IBM589829 ILI589825:ILI589829 IVE589825:IVE589829 JFA589825:JFA589829 JOW589825:JOW589829 JYS589825:JYS589829 KIO589825:KIO589829 KSK589825:KSK589829 LCG589825:LCG589829 LMC589825:LMC589829 LVY589825:LVY589829 MFU589825:MFU589829 MPQ589825:MPQ589829 MZM589825:MZM589829 NJI589825:NJI589829 NTE589825:NTE589829 ODA589825:ODA589829 OMW589825:OMW589829 OWS589825:OWS589829 PGO589825:PGO589829 PQK589825:PQK589829 QAG589825:QAG589829 QKC589825:QKC589829 QTY589825:QTY589829 RDU589825:RDU589829 RNQ589825:RNQ589829 RXM589825:RXM589829 SHI589825:SHI589829 SRE589825:SRE589829 TBA589825:TBA589829 TKW589825:TKW589829 TUS589825:TUS589829 UEO589825:UEO589829 UOK589825:UOK589829 UYG589825:UYG589829 VIC589825:VIC589829 VRY589825:VRY589829 WBU589825:WBU589829 WLQ589825:WLQ589829 WVM589825:WVM589829 B655361:B655365 JA655361:JA655365 SW655361:SW655365 ACS655361:ACS655365 AMO655361:AMO655365 AWK655361:AWK655365 BGG655361:BGG655365 BQC655361:BQC655365 BZY655361:BZY655365 CJU655361:CJU655365 CTQ655361:CTQ655365 DDM655361:DDM655365 DNI655361:DNI655365 DXE655361:DXE655365 EHA655361:EHA655365 EQW655361:EQW655365 FAS655361:FAS655365 FKO655361:FKO655365 FUK655361:FUK655365 GEG655361:GEG655365 GOC655361:GOC655365 GXY655361:GXY655365 HHU655361:HHU655365 HRQ655361:HRQ655365 IBM655361:IBM655365 ILI655361:ILI655365 IVE655361:IVE655365 JFA655361:JFA655365 JOW655361:JOW655365 JYS655361:JYS655365 KIO655361:KIO655365 KSK655361:KSK655365 LCG655361:LCG655365 LMC655361:LMC655365 LVY655361:LVY655365 MFU655361:MFU655365 MPQ655361:MPQ655365 MZM655361:MZM655365 NJI655361:NJI655365 NTE655361:NTE655365 ODA655361:ODA655365 OMW655361:OMW655365 OWS655361:OWS655365 PGO655361:PGO655365 PQK655361:PQK655365 QAG655361:QAG655365 QKC655361:QKC655365 QTY655361:QTY655365 RDU655361:RDU655365 RNQ655361:RNQ655365 RXM655361:RXM655365 SHI655361:SHI655365 SRE655361:SRE655365 TBA655361:TBA655365 TKW655361:TKW655365 TUS655361:TUS655365 UEO655361:UEO655365 UOK655361:UOK655365 UYG655361:UYG655365 VIC655361:VIC655365 VRY655361:VRY655365 WBU655361:WBU655365 WLQ655361:WLQ655365 WVM655361:WVM655365 B720897:B720901 JA720897:JA720901 SW720897:SW720901 ACS720897:ACS720901 AMO720897:AMO720901 AWK720897:AWK720901 BGG720897:BGG720901 BQC720897:BQC720901 BZY720897:BZY720901 CJU720897:CJU720901 CTQ720897:CTQ720901 DDM720897:DDM720901 DNI720897:DNI720901 DXE720897:DXE720901 EHA720897:EHA720901 EQW720897:EQW720901 FAS720897:FAS720901 FKO720897:FKO720901 FUK720897:FUK720901 GEG720897:GEG720901 GOC720897:GOC720901 GXY720897:GXY720901 HHU720897:HHU720901 HRQ720897:HRQ720901 IBM720897:IBM720901 ILI720897:ILI720901 IVE720897:IVE720901 JFA720897:JFA720901 JOW720897:JOW720901 JYS720897:JYS720901 KIO720897:KIO720901 KSK720897:KSK720901 LCG720897:LCG720901 LMC720897:LMC720901 LVY720897:LVY720901 MFU720897:MFU720901 MPQ720897:MPQ720901 MZM720897:MZM720901 NJI720897:NJI720901 NTE720897:NTE720901 ODA720897:ODA720901 OMW720897:OMW720901 OWS720897:OWS720901 PGO720897:PGO720901 PQK720897:PQK720901 QAG720897:QAG720901 QKC720897:QKC720901 QTY720897:QTY720901 RDU720897:RDU720901 RNQ720897:RNQ720901 RXM720897:RXM720901 SHI720897:SHI720901 SRE720897:SRE720901 TBA720897:TBA720901 TKW720897:TKW720901 TUS720897:TUS720901 UEO720897:UEO720901 UOK720897:UOK720901 UYG720897:UYG720901 VIC720897:VIC720901 VRY720897:VRY720901 WBU720897:WBU720901 WLQ720897:WLQ720901 WVM720897:WVM720901 B786433:B786437 JA786433:JA786437 SW786433:SW786437 ACS786433:ACS786437 AMO786433:AMO786437 AWK786433:AWK786437 BGG786433:BGG786437 BQC786433:BQC786437 BZY786433:BZY786437 CJU786433:CJU786437 CTQ786433:CTQ786437 DDM786433:DDM786437 DNI786433:DNI786437 DXE786433:DXE786437 EHA786433:EHA786437 EQW786433:EQW786437 FAS786433:FAS786437 FKO786433:FKO786437 FUK786433:FUK786437 GEG786433:GEG786437 GOC786433:GOC786437 GXY786433:GXY786437 HHU786433:HHU786437 HRQ786433:HRQ786437 IBM786433:IBM786437 ILI786433:ILI786437 IVE786433:IVE786437 JFA786433:JFA786437 JOW786433:JOW786437 JYS786433:JYS786437 KIO786433:KIO786437 KSK786433:KSK786437 LCG786433:LCG786437 LMC786433:LMC786437 LVY786433:LVY786437 MFU786433:MFU786437 MPQ786433:MPQ786437 MZM786433:MZM786437 NJI786433:NJI786437 NTE786433:NTE786437 ODA786433:ODA786437 OMW786433:OMW786437 OWS786433:OWS786437 PGO786433:PGO786437 PQK786433:PQK786437 QAG786433:QAG786437 QKC786433:QKC786437 QTY786433:QTY786437 RDU786433:RDU786437 RNQ786433:RNQ786437 RXM786433:RXM786437 SHI786433:SHI786437 SRE786433:SRE786437 TBA786433:TBA786437 TKW786433:TKW786437 TUS786433:TUS786437 UEO786433:UEO786437 UOK786433:UOK786437 UYG786433:UYG786437 VIC786433:VIC786437 VRY786433:VRY786437 WBU786433:WBU786437 WLQ786433:WLQ786437 WVM786433:WVM786437 B851969:B851973 JA851969:JA851973 SW851969:SW851973 ACS851969:ACS851973 AMO851969:AMO851973 AWK851969:AWK851973 BGG851969:BGG851973 BQC851969:BQC851973 BZY851969:BZY851973 CJU851969:CJU851973 CTQ851969:CTQ851973 DDM851969:DDM851973 DNI851969:DNI851973 DXE851969:DXE851973 EHA851969:EHA851973 EQW851969:EQW851973 FAS851969:FAS851973 FKO851969:FKO851973 FUK851969:FUK851973 GEG851969:GEG851973 GOC851969:GOC851973 GXY851969:GXY851973 HHU851969:HHU851973 HRQ851969:HRQ851973 IBM851969:IBM851973 ILI851969:ILI851973 IVE851969:IVE851973 JFA851969:JFA851973 JOW851969:JOW851973 JYS851969:JYS851973 KIO851969:KIO851973 KSK851969:KSK851973 LCG851969:LCG851973 LMC851969:LMC851973 LVY851969:LVY851973 MFU851969:MFU851973 MPQ851969:MPQ851973 MZM851969:MZM851973 NJI851969:NJI851973 NTE851969:NTE851973 ODA851969:ODA851973 OMW851969:OMW851973 OWS851969:OWS851973 PGO851969:PGO851973 PQK851969:PQK851973 QAG851969:QAG851973 QKC851969:QKC851973 QTY851969:QTY851973 RDU851969:RDU851973 RNQ851969:RNQ851973 RXM851969:RXM851973 SHI851969:SHI851973 SRE851969:SRE851973 TBA851969:TBA851973 TKW851969:TKW851973 TUS851969:TUS851973 UEO851969:UEO851973 UOK851969:UOK851973 UYG851969:UYG851973 VIC851969:VIC851973 VRY851969:VRY851973 WBU851969:WBU851973 WLQ851969:WLQ851973 WVM851969:WVM851973 B917505:B917509 JA917505:JA917509 SW917505:SW917509 ACS917505:ACS917509 AMO917505:AMO917509 AWK917505:AWK917509 BGG917505:BGG917509 BQC917505:BQC917509 BZY917505:BZY917509 CJU917505:CJU917509 CTQ917505:CTQ917509 DDM917505:DDM917509 DNI917505:DNI917509 DXE917505:DXE917509 EHA917505:EHA917509 EQW917505:EQW917509 FAS917505:FAS917509 FKO917505:FKO917509 FUK917505:FUK917509 GEG917505:GEG917509 GOC917505:GOC917509 GXY917505:GXY917509 HHU917505:HHU917509 HRQ917505:HRQ917509 IBM917505:IBM917509 ILI917505:ILI917509 IVE917505:IVE917509 JFA917505:JFA917509 JOW917505:JOW917509 JYS917505:JYS917509 KIO917505:KIO917509 KSK917505:KSK917509 LCG917505:LCG917509 LMC917505:LMC917509 LVY917505:LVY917509 MFU917505:MFU917509 MPQ917505:MPQ917509 MZM917505:MZM917509 NJI917505:NJI917509 NTE917505:NTE917509 ODA917505:ODA917509 OMW917505:OMW917509 OWS917505:OWS917509 PGO917505:PGO917509 PQK917505:PQK917509 QAG917505:QAG917509 QKC917505:QKC917509 QTY917505:QTY917509 RDU917505:RDU917509 RNQ917505:RNQ917509 RXM917505:RXM917509 SHI917505:SHI917509 SRE917505:SRE917509 TBA917505:TBA917509 TKW917505:TKW917509 TUS917505:TUS917509 UEO917505:UEO917509 UOK917505:UOK917509 UYG917505:UYG917509 VIC917505:VIC917509 VRY917505:VRY917509 WBU917505:WBU917509 WLQ917505:WLQ917509 WVM917505:WVM917509 B983041:B983045 JA983041:JA983045 SW983041:SW983045 ACS983041:ACS983045 AMO983041:AMO983045 AWK983041:AWK983045 BGG983041:BGG983045 BQC983041:BQC983045 BZY983041:BZY983045 CJU983041:CJU983045 CTQ983041:CTQ983045 DDM983041:DDM983045 DNI983041:DNI983045 DXE983041:DXE983045 EHA983041:EHA983045 EQW983041:EQW983045 FAS983041:FAS983045 FKO983041:FKO983045 FUK983041:FUK983045 GEG983041:GEG983045 GOC983041:GOC983045 GXY983041:GXY983045 HHU983041:HHU983045 HRQ983041:HRQ983045 IBM983041:IBM983045 ILI983041:ILI983045 IVE983041:IVE983045 JFA983041:JFA983045 JOW983041:JOW983045 JYS983041:JYS983045 KIO983041:KIO983045 KSK983041:KSK983045 LCG983041:LCG983045 LMC983041:LMC983045 LVY983041:LVY983045 MFU983041:MFU983045 MPQ983041:MPQ983045 MZM983041:MZM983045 NJI983041:NJI983045 NTE983041:NTE983045 ODA983041:ODA983045 OMW983041:OMW983045 OWS983041:OWS983045 PGO983041:PGO983045 PQK983041:PQK983045 QAG983041:QAG983045 QKC983041:QKC983045 QTY983041:QTY983045 RDU983041:RDU983045 RNQ983041:RNQ983045 RXM983041:RXM983045 SHI983041:SHI983045 SRE983041:SRE983045 TBA983041:TBA983045 TKW983041:TKW983045 TUS983041:TUS983045 UEO983041:UEO983045 UOK983041:UOK983045 UYG983041:UYG983045 VIC983041:VIC983045 VRY983041:VRY983045 WBU983041:WBU983045 WLQ983041:WLQ983045 WVM983041:WVM983045 B65543:B65550 JA65543:JA65550 SW65543:SW65550 ACS65543:ACS65550 AMO65543:AMO65550 AWK65543:AWK65550 BGG65543:BGG65550 BQC65543:BQC65550 BZY65543:BZY65550 CJU65543:CJU65550 CTQ65543:CTQ65550 DDM65543:DDM65550 DNI65543:DNI65550 DXE65543:DXE65550 EHA65543:EHA65550 EQW65543:EQW65550 FAS65543:FAS65550 FKO65543:FKO65550 FUK65543:FUK65550 GEG65543:GEG65550 GOC65543:GOC65550 GXY65543:GXY65550 HHU65543:HHU65550 HRQ65543:HRQ65550 IBM65543:IBM65550 ILI65543:ILI65550 IVE65543:IVE65550 JFA65543:JFA65550 JOW65543:JOW65550 JYS65543:JYS65550 KIO65543:KIO65550 KSK65543:KSK65550 LCG65543:LCG65550 LMC65543:LMC65550 LVY65543:LVY65550 MFU65543:MFU65550 MPQ65543:MPQ65550 MZM65543:MZM65550 NJI65543:NJI65550 NTE65543:NTE65550 ODA65543:ODA65550 OMW65543:OMW65550 OWS65543:OWS65550 PGO65543:PGO65550 PQK65543:PQK65550 QAG65543:QAG65550 QKC65543:QKC65550 QTY65543:QTY65550 RDU65543:RDU65550 RNQ65543:RNQ65550 RXM65543:RXM65550 SHI65543:SHI65550 SRE65543:SRE65550 TBA65543:TBA65550 TKW65543:TKW65550 TUS65543:TUS65550 UEO65543:UEO65550 UOK65543:UOK65550 UYG65543:UYG65550 VIC65543:VIC65550 VRY65543:VRY65550 WBU65543:WBU65550 WLQ65543:WLQ65550 WVM65543:WVM65550 B131079:B131086 JA131079:JA131086 SW131079:SW131086 ACS131079:ACS131086 AMO131079:AMO131086 AWK131079:AWK131086 BGG131079:BGG131086 BQC131079:BQC131086 BZY131079:BZY131086 CJU131079:CJU131086 CTQ131079:CTQ131086 DDM131079:DDM131086 DNI131079:DNI131086 DXE131079:DXE131086 EHA131079:EHA131086 EQW131079:EQW131086 FAS131079:FAS131086 FKO131079:FKO131086 FUK131079:FUK131086 GEG131079:GEG131086 GOC131079:GOC131086 GXY131079:GXY131086 HHU131079:HHU131086 HRQ131079:HRQ131086 IBM131079:IBM131086 ILI131079:ILI131086 IVE131079:IVE131086 JFA131079:JFA131086 JOW131079:JOW131086 JYS131079:JYS131086 KIO131079:KIO131086 KSK131079:KSK131086 LCG131079:LCG131086 LMC131079:LMC131086 LVY131079:LVY131086 MFU131079:MFU131086 MPQ131079:MPQ131086 MZM131079:MZM131086 NJI131079:NJI131086 NTE131079:NTE131086 ODA131079:ODA131086 OMW131079:OMW131086 OWS131079:OWS131086 PGO131079:PGO131086 PQK131079:PQK131086 QAG131079:QAG131086 QKC131079:QKC131086 QTY131079:QTY131086 RDU131079:RDU131086 RNQ131079:RNQ131086 RXM131079:RXM131086 SHI131079:SHI131086 SRE131079:SRE131086 TBA131079:TBA131086 TKW131079:TKW131086 TUS131079:TUS131086 UEO131079:UEO131086 UOK131079:UOK131086 UYG131079:UYG131086 VIC131079:VIC131086 VRY131079:VRY131086 WBU131079:WBU131086 WLQ131079:WLQ131086 WVM131079:WVM131086 B196615:B196622 JA196615:JA196622 SW196615:SW196622 ACS196615:ACS196622 AMO196615:AMO196622 AWK196615:AWK196622 BGG196615:BGG196622 BQC196615:BQC196622 BZY196615:BZY196622 CJU196615:CJU196622 CTQ196615:CTQ196622 DDM196615:DDM196622 DNI196615:DNI196622 DXE196615:DXE196622 EHA196615:EHA196622 EQW196615:EQW196622 FAS196615:FAS196622 FKO196615:FKO196622 FUK196615:FUK196622 GEG196615:GEG196622 GOC196615:GOC196622 GXY196615:GXY196622 HHU196615:HHU196622 HRQ196615:HRQ196622 IBM196615:IBM196622 ILI196615:ILI196622 IVE196615:IVE196622 JFA196615:JFA196622 JOW196615:JOW196622 JYS196615:JYS196622 KIO196615:KIO196622 KSK196615:KSK196622 LCG196615:LCG196622 LMC196615:LMC196622 LVY196615:LVY196622 MFU196615:MFU196622 MPQ196615:MPQ196622 MZM196615:MZM196622 NJI196615:NJI196622 NTE196615:NTE196622 ODA196615:ODA196622 OMW196615:OMW196622 OWS196615:OWS196622 PGO196615:PGO196622 PQK196615:PQK196622 QAG196615:QAG196622 QKC196615:QKC196622 QTY196615:QTY196622 RDU196615:RDU196622 RNQ196615:RNQ196622 RXM196615:RXM196622 SHI196615:SHI196622 SRE196615:SRE196622 TBA196615:TBA196622 TKW196615:TKW196622 TUS196615:TUS196622 UEO196615:UEO196622 UOK196615:UOK196622 UYG196615:UYG196622 VIC196615:VIC196622 VRY196615:VRY196622 WBU196615:WBU196622 WLQ196615:WLQ196622 WVM196615:WVM196622 B262151:B262158 JA262151:JA262158 SW262151:SW262158 ACS262151:ACS262158 AMO262151:AMO262158 AWK262151:AWK262158 BGG262151:BGG262158 BQC262151:BQC262158 BZY262151:BZY262158 CJU262151:CJU262158 CTQ262151:CTQ262158 DDM262151:DDM262158 DNI262151:DNI262158 DXE262151:DXE262158 EHA262151:EHA262158 EQW262151:EQW262158 FAS262151:FAS262158 FKO262151:FKO262158 FUK262151:FUK262158 GEG262151:GEG262158 GOC262151:GOC262158 GXY262151:GXY262158 HHU262151:HHU262158 HRQ262151:HRQ262158 IBM262151:IBM262158 ILI262151:ILI262158 IVE262151:IVE262158 JFA262151:JFA262158 JOW262151:JOW262158 JYS262151:JYS262158 KIO262151:KIO262158 KSK262151:KSK262158 LCG262151:LCG262158 LMC262151:LMC262158 LVY262151:LVY262158 MFU262151:MFU262158 MPQ262151:MPQ262158 MZM262151:MZM262158 NJI262151:NJI262158 NTE262151:NTE262158 ODA262151:ODA262158 OMW262151:OMW262158 OWS262151:OWS262158 PGO262151:PGO262158 PQK262151:PQK262158 QAG262151:QAG262158 QKC262151:QKC262158 QTY262151:QTY262158 RDU262151:RDU262158 RNQ262151:RNQ262158 RXM262151:RXM262158 SHI262151:SHI262158 SRE262151:SRE262158 TBA262151:TBA262158 TKW262151:TKW262158 TUS262151:TUS262158 UEO262151:UEO262158 UOK262151:UOK262158 UYG262151:UYG262158 VIC262151:VIC262158 VRY262151:VRY262158 WBU262151:WBU262158 WLQ262151:WLQ262158 WVM262151:WVM262158 B327687:B327694 JA327687:JA327694 SW327687:SW327694 ACS327687:ACS327694 AMO327687:AMO327694 AWK327687:AWK327694 BGG327687:BGG327694 BQC327687:BQC327694 BZY327687:BZY327694 CJU327687:CJU327694 CTQ327687:CTQ327694 DDM327687:DDM327694 DNI327687:DNI327694 DXE327687:DXE327694 EHA327687:EHA327694 EQW327687:EQW327694 FAS327687:FAS327694 FKO327687:FKO327694 FUK327687:FUK327694 GEG327687:GEG327694 GOC327687:GOC327694 GXY327687:GXY327694 HHU327687:HHU327694 HRQ327687:HRQ327694 IBM327687:IBM327694 ILI327687:ILI327694 IVE327687:IVE327694 JFA327687:JFA327694 JOW327687:JOW327694 JYS327687:JYS327694 KIO327687:KIO327694 KSK327687:KSK327694 LCG327687:LCG327694 LMC327687:LMC327694 LVY327687:LVY327694 MFU327687:MFU327694 MPQ327687:MPQ327694 MZM327687:MZM327694 NJI327687:NJI327694 NTE327687:NTE327694 ODA327687:ODA327694 OMW327687:OMW327694 OWS327687:OWS327694 PGO327687:PGO327694 PQK327687:PQK327694 QAG327687:QAG327694 QKC327687:QKC327694 QTY327687:QTY327694 RDU327687:RDU327694 RNQ327687:RNQ327694 RXM327687:RXM327694 SHI327687:SHI327694 SRE327687:SRE327694 TBA327687:TBA327694 TKW327687:TKW327694 TUS327687:TUS327694 UEO327687:UEO327694 UOK327687:UOK327694 UYG327687:UYG327694 VIC327687:VIC327694 VRY327687:VRY327694 WBU327687:WBU327694 WLQ327687:WLQ327694 WVM327687:WVM327694 B393223:B393230 JA393223:JA393230 SW393223:SW393230 ACS393223:ACS393230 AMO393223:AMO393230 AWK393223:AWK393230 BGG393223:BGG393230 BQC393223:BQC393230 BZY393223:BZY393230 CJU393223:CJU393230 CTQ393223:CTQ393230 DDM393223:DDM393230 DNI393223:DNI393230 DXE393223:DXE393230 EHA393223:EHA393230 EQW393223:EQW393230 FAS393223:FAS393230 FKO393223:FKO393230 FUK393223:FUK393230 GEG393223:GEG393230 GOC393223:GOC393230 GXY393223:GXY393230 HHU393223:HHU393230 HRQ393223:HRQ393230 IBM393223:IBM393230 ILI393223:ILI393230 IVE393223:IVE393230 JFA393223:JFA393230 JOW393223:JOW393230 JYS393223:JYS393230 KIO393223:KIO393230 KSK393223:KSK393230 LCG393223:LCG393230 LMC393223:LMC393230 LVY393223:LVY393230 MFU393223:MFU393230 MPQ393223:MPQ393230 MZM393223:MZM393230 NJI393223:NJI393230 NTE393223:NTE393230 ODA393223:ODA393230 OMW393223:OMW393230 OWS393223:OWS393230 PGO393223:PGO393230 PQK393223:PQK393230 QAG393223:QAG393230 QKC393223:QKC393230 QTY393223:QTY393230 RDU393223:RDU393230 RNQ393223:RNQ393230 RXM393223:RXM393230 SHI393223:SHI393230 SRE393223:SRE393230 TBA393223:TBA393230 TKW393223:TKW393230 TUS393223:TUS393230 UEO393223:UEO393230 UOK393223:UOK393230 UYG393223:UYG393230 VIC393223:VIC393230 VRY393223:VRY393230 WBU393223:WBU393230 WLQ393223:WLQ393230 WVM393223:WVM393230 B458759:B458766 JA458759:JA458766 SW458759:SW458766 ACS458759:ACS458766 AMO458759:AMO458766 AWK458759:AWK458766 BGG458759:BGG458766 BQC458759:BQC458766 BZY458759:BZY458766 CJU458759:CJU458766 CTQ458759:CTQ458766 DDM458759:DDM458766 DNI458759:DNI458766 DXE458759:DXE458766 EHA458759:EHA458766 EQW458759:EQW458766 FAS458759:FAS458766 FKO458759:FKO458766 FUK458759:FUK458766 GEG458759:GEG458766 GOC458759:GOC458766 GXY458759:GXY458766 HHU458759:HHU458766 HRQ458759:HRQ458766 IBM458759:IBM458766 ILI458759:ILI458766 IVE458759:IVE458766 JFA458759:JFA458766 JOW458759:JOW458766 JYS458759:JYS458766 KIO458759:KIO458766 KSK458759:KSK458766 LCG458759:LCG458766 LMC458759:LMC458766 LVY458759:LVY458766 MFU458759:MFU458766 MPQ458759:MPQ458766 MZM458759:MZM458766 NJI458759:NJI458766 NTE458759:NTE458766 ODA458759:ODA458766 OMW458759:OMW458766 OWS458759:OWS458766 PGO458759:PGO458766 PQK458759:PQK458766 QAG458759:QAG458766 QKC458759:QKC458766 QTY458759:QTY458766 RDU458759:RDU458766 RNQ458759:RNQ458766 RXM458759:RXM458766 SHI458759:SHI458766 SRE458759:SRE458766 TBA458759:TBA458766 TKW458759:TKW458766 TUS458759:TUS458766 UEO458759:UEO458766 UOK458759:UOK458766 UYG458759:UYG458766 VIC458759:VIC458766 VRY458759:VRY458766 WBU458759:WBU458766 WLQ458759:WLQ458766 WVM458759:WVM458766 B524295:B524302 JA524295:JA524302 SW524295:SW524302 ACS524295:ACS524302 AMO524295:AMO524302 AWK524295:AWK524302 BGG524295:BGG524302 BQC524295:BQC524302 BZY524295:BZY524302 CJU524295:CJU524302 CTQ524295:CTQ524302 DDM524295:DDM524302 DNI524295:DNI524302 DXE524295:DXE524302 EHA524295:EHA524302 EQW524295:EQW524302 FAS524295:FAS524302 FKO524295:FKO524302 FUK524295:FUK524302 GEG524295:GEG524302 GOC524295:GOC524302 GXY524295:GXY524302 HHU524295:HHU524302 HRQ524295:HRQ524302 IBM524295:IBM524302 ILI524295:ILI524302 IVE524295:IVE524302 JFA524295:JFA524302 JOW524295:JOW524302 JYS524295:JYS524302 KIO524295:KIO524302 KSK524295:KSK524302 LCG524295:LCG524302 LMC524295:LMC524302 LVY524295:LVY524302 MFU524295:MFU524302 MPQ524295:MPQ524302 MZM524295:MZM524302 NJI524295:NJI524302 NTE524295:NTE524302 ODA524295:ODA524302 OMW524295:OMW524302 OWS524295:OWS524302 PGO524295:PGO524302 PQK524295:PQK524302 QAG524295:QAG524302 QKC524295:QKC524302 QTY524295:QTY524302 RDU524295:RDU524302 RNQ524295:RNQ524302 RXM524295:RXM524302 SHI524295:SHI524302 SRE524295:SRE524302 TBA524295:TBA524302 TKW524295:TKW524302 TUS524295:TUS524302 UEO524295:UEO524302 UOK524295:UOK524302 UYG524295:UYG524302 VIC524295:VIC524302 VRY524295:VRY524302 WBU524295:WBU524302 WLQ524295:WLQ524302 WVM524295:WVM524302 B589831:B589838 JA589831:JA589838 SW589831:SW589838 ACS589831:ACS589838 AMO589831:AMO589838 AWK589831:AWK589838 BGG589831:BGG589838 BQC589831:BQC589838 BZY589831:BZY589838 CJU589831:CJU589838 CTQ589831:CTQ589838 DDM589831:DDM589838 DNI589831:DNI589838 DXE589831:DXE589838 EHA589831:EHA589838 EQW589831:EQW589838 FAS589831:FAS589838 FKO589831:FKO589838 FUK589831:FUK589838 GEG589831:GEG589838 GOC589831:GOC589838 GXY589831:GXY589838 HHU589831:HHU589838 HRQ589831:HRQ589838 IBM589831:IBM589838 ILI589831:ILI589838 IVE589831:IVE589838 JFA589831:JFA589838 JOW589831:JOW589838 JYS589831:JYS589838 KIO589831:KIO589838 KSK589831:KSK589838 LCG589831:LCG589838 LMC589831:LMC589838 LVY589831:LVY589838 MFU589831:MFU589838 MPQ589831:MPQ589838 MZM589831:MZM589838 NJI589831:NJI589838 NTE589831:NTE589838 ODA589831:ODA589838 OMW589831:OMW589838 OWS589831:OWS589838 PGO589831:PGO589838 PQK589831:PQK589838 QAG589831:QAG589838 QKC589831:QKC589838 QTY589831:QTY589838 RDU589831:RDU589838 RNQ589831:RNQ589838 RXM589831:RXM589838 SHI589831:SHI589838 SRE589831:SRE589838 TBA589831:TBA589838 TKW589831:TKW589838 TUS589831:TUS589838 UEO589831:UEO589838 UOK589831:UOK589838 UYG589831:UYG589838 VIC589831:VIC589838 VRY589831:VRY589838 WBU589831:WBU589838 WLQ589831:WLQ589838 WVM589831:WVM589838 B655367:B655374 JA655367:JA655374 SW655367:SW655374 ACS655367:ACS655374 AMO655367:AMO655374 AWK655367:AWK655374 BGG655367:BGG655374 BQC655367:BQC655374 BZY655367:BZY655374 CJU655367:CJU655374 CTQ655367:CTQ655374 DDM655367:DDM655374 DNI655367:DNI655374 DXE655367:DXE655374 EHA655367:EHA655374 EQW655367:EQW655374 FAS655367:FAS655374 FKO655367:FKO655374 FUK655367:FUK655374 GEG655367:GEG655374 GOC655367:GOC655374 GXY655367:GXY655374 HHU655367:HHU655374 HRQ655367:HRQ655374 IBM655367:IBM655374 ILI655367:ILI655374 IVE655367:IVE655374 JFA655367:JFA655374 JOW655367:JOW655374 JYS655367:JYS655374 KIO655367:KIO655374 KSK655367:KSK655374 LCG655367:LCG655374 LMC655367:LMC655374 LVY655367:LVY655374 MFU655367:MFU655374 MPQ655367:MPQ655374 MZM655367:MZM655374 NJI655367:NJI655374 NTE655367:NTE655374 ODA655367:ODA655374 OMW655367:OMW655374 OWS655367:OWS655374 PGO655367:PGO655374 PQK655367:PQK655374 QAG655367:QAG655374 QKC655367:QKC655374 QTY655367:QTY655374 RDU655367:RDU655374 RNQ655367:RNQ655374 RXM655367:RXM655374 SHI655367:SHI655374 SRE655367:SRE655374 TBA655367:TBA655374 TKW655367:TKW655374 TUS655367:TUS655374 UEO655367:UEO655374 UOK655367:UOK655374 UYG655367:UYG655374 VIC655367:VIC655374 VRY655367:VRY655374 WBU655367:WBU655374 WLQ655367:WLQ655374 WVM655367:WVM655374 B720903:B720910 JA720903:JA720910 SW720903:SW720910 ACS720903:ACS720910 AMO720903:AMO720910 AWK720903:AWK720910 BGG720903:BGG720910 BQC720903:BQC720910 BZY720903:BZY720910 CJU720903:CJU720910 CTQ720903:CTQ720910 DDM720903:DDM720910 DNI720903:DNI720910 DXE720903:DXE720910 EHA720903:EHA720910 EQW720903:EQW720910 FAS720903:FAS720910 FKO720903:FKO720910 FUK720903:FUK720910 GEG720903:GEG720910 GOC720903:GOC720910 GXY720903:GXY720910 HHU720903:HHU720910 HRQ720903:HRQ720910 IBM720903:IBM720910 ILI720903:ILI720910 IVE720903:IVE720910 JFA720903:JFA720910 JOW720903:JOW720910 JYS720903:JYS720910 KIO720903:KIO720910 KSK720903:KSK720910 LCG720903:LCG720910 LMC720903:LMC720910 LVY720903:LVY720910 MFU720903:MFU720910 MPQ720903:MPQ720910 MZM720903:MZM720910 NJI720903:NJI720910 NTE720903:NTE720910 ODA720903:ODA720910 OMW720903:OMW720910 OWS720903:OWS720910 PGO720903:PGO720910 PQK720903:PQK720910 QAG720903:QAG720910 QKC720903:QKC720910 QTY720903:QTY720910 RDU720903:RDU720910 RNQ720903:RNQ720910 RXM720903:RXM720910 SHI720903:SHI720910 SRE720903:SRE720910 TBA720903:TBA720910 TKW720903:TKW720910 TUS720903:TUS720910 UEO720903:UEO720910 UOK720903:UOK720910 UYG720903:UYG720910 VIC720903:VIC720910 VRY720903:VRY720910 WBU720903:WBU720910 WLQ720903:WLQ720910 WVM720903:WVM720910 B786439:B786446 JA786439:JA786446 SW786439:SW786446 ACS786439:ACS786446 AMO786439:AMO786446 AWK786439:AWK786446 BGG786439:BGG786446 BQC786439:BQC786446 BZY786439:BZY786446 CJU786439:CJU786446 CTQ786439:CTQ786446 DDM786439:DDM786446 DNI786439:DNI786446 DXE786439:DXE786446 EHA786439:EHA786446 EQW786439:EQW786446 FAS786439:FAS786446 FKO786439:FKO786446 FUK786439:FUK786446 GEG786439:GEG786446 GOC786439:GOC786446 GXY786439:GXY786446 HHU786439:HHU786446 HRQ786439:HRQ786446 IBM786439:IBM786446 ILI786439:ILI786446 IVE786439:IVE786446 JFA786439:JFA786446 JOW786439:JOW786446 JYS786439:JYS786446 KIO786439:KIO786446 KSK786439:KSK786446 LCG786439:LCG786446 LMC786439:LMC786446 LVY786439:LVY786446 MFU786439:MFU786446 MPQ786439:MPQ786446 MZM786439:MZM786446 NJI786439:NJI786446 NTE786439:NTE786446 ODA786439:ODA786446 OMW786439:OMW786446 OWS786439:OWS786446 PGO786439:PGO786446 PQK786439:PQK786446 QAG786439:QAG786446 QKC786439:QKC786446 QTY786439:QTY786446 RDU786439:RDU786446 RNQ786439:RNQ786446 RXM786439:RXM786446 SHI786439:SHI786446 SRE786439:SRE786446 TBA786439:TBA786446 TKW786439:TKW786446 TUS786439:TUS786446 UEO786439:UEO786446 UOK786439:UOK786446 UYG786439:UYG786446 VIC786439:VIC786446 VRY786439:VRY786446 WBU786439:WBU786446 WLQ786439:WLQ786446 WVM786439:WVM786446 B851975:B851982 JA851975:JA851982 SW851975:SW851982 ACS851975:ACS851982 AMO851975:AMO851982 AWK851975:AWK851982 BGG851975:BGG851982 BQC851975:BQC851982 BZY851975:BZY851982 CJU851975:CJU851982 CTQ851975:CTQ851982 DDM851975:DDM851982 DNI851975:DNI851982 DXE851975:DXE851982 EHA851975:EHA851982 EQW851975:EQW851982 FAS851975:FAS851982 FKO851975:FKO851982 FUK851975:FUK851982 GEG851975:GEG851982 GOC851975:GOC851982 GXY851975:GXY851982 HHU851975:HHU851982 HRQ851975:HRQ851982 IBM851975:IBM851982 ILI851975:ILI851982 IVE851975:IVE851982 JFA851975:JFA851982 JOW851975:JOW851982 JYS851975:JYS851982 KIO851975:KIO851982 KSK851975:KSK851982 LCG851975:LCG851982 LMC851975:LMC851982 LVY851975:LVY851982 MFU851975:MFU851982 MPQ851975:MPQ851982 MZM851975:MZM851982 NJI851975:NJI851982 NTE851975:NTE851982 ODA851975:ODA851982 OMW851975:OMW851982 OWS851975:OWS851982 PGO851975:PGO851982 PQK851975:PQK851982 QAG851975:QAG851982 QKC851975:QKC851982 QTY851975:QTY851982 RDU851975:RDU851982 RNQ851975:RNQ851982 RXM851975:RXM851982 SHI851975:SHI851982 SRE851975:SRE851982 TBA851975:TBA851982 TKW851975:TKW851982 TUS851975:TUS851982 UEO851975:UEO851982 UOK851975:UOK851982 UYG851975:UYG851982 VIC851975:VIC851982 VRY851975:VRY851982 WBU851975:WBU851982 WLQ851975:WLQ851982 WVM851975:WVM851982 B917511:B917518 JA917511:JA917518 SW917511:SW917518 ACS917511:ACS917518 AMO917511:AMO917518 AWK917511:AWK917518 BGG917511:BGG917518 BQC917511:BQC917518 BZY917511:BZY917518 CJU917511:CJU917518 CTQ917511:CTQ917518 DDM917511:DDM917518 DNI917511:DNI917518 DXE917511:DXE917518 EHA917511:EHA917518 EQW917511:EQW917518 FAS917511:FAS917518 FKO917511:FKO917518 FUK917511:FUK917518 GEG917511:GEG917518 GOC917511:GOC917518 GXY917511:GXY917518 HHU917511:HHU917518 HRQ917511:HRQ917518 IBM917511:IBM917518 ILI917511:ILI917518 IVE917511:IVE917518 JFA917511:JFA917518 JOW917511:JOW917518 JYS917511:JYS917518 KIO917511:KIO917518 KSK917511:KSK917518 LCG917511:LCG917518 LMC917511:LMC917518 LVY917511:LVY917518 MFU917511:MFU917518 MPQ917511:MPQ917518 MZM917511:MZM917518 NJI917511:NJI917518 NTE917511:NTE917518 ODA917511:ODA917518 OMW917511:OMW917518 OWS917511:OWS917518 PGO917511:PGO917518 PQK917511:PQK917518 QAG917511:QAG917518 QKC917511:QKC917518 QTY917511:QTY917518 RDU917511:RDU917518 RNQ917511:RNQ917518 RXM917511:RXM917518 SHI917511:SHI917518 SRE917511:SRE917518 TBA917511:TBA917518 TKW917511:TKW917518 TUS917511:TUS917518 UEO917511:UEO917518 UOK917511:UOK917518 UYG917511:UYG917518 VIC917511:VIC917518 VRY917511:VRY917518 WBU917511:WBU917518 WLQ917511:WLQ917518 WVM917511:WVM917518 B983047:B983054 JA983047:JA983054 SW983047:SW983054 ACS983047:ACS983054 AMO983047:AMO983054 AWK983047:AWK983054 BGG983047:BGG983054 BQC983047:BQC983054 BZY983047:BZY983054 CJU983047:CJU983054 CTQ983047:CTQ983054 DDM983047:DDM983054 DNI983047:DNI983054 DXE983047:DXE983054 EHA983047:EHA983054 EQW983047:EQW983054 FAS983047:FAS983054 FKO983047:FKO983054 FUK983047:FUK983054 GEG983047:GEG983054 GOC983047:GOC983054 GXY983047:GXY983054 HHU983047:HHU983054 HRQ983047:HRQ983054 IBM983047:IBM983054 ILI983047:ILI983054 IVE983047:IVE983054 JFA983047:JFA983054 JOW983047:JOW983054 JYS983047:JYS983054 KIO983047:KIO983054 KSK983047:KSK983054 LCG983047:LCG983054 LMC983047:LMC983054 LVY983047:LVY983054 MFU983047:MFU983054 MPQ983047:MPQ983054 MZM983047:MZM983054 NJI983047:NJI983054 NTE983047:NTE983054 ODA983047:ODA983054 OMW983047:OMW983054 OWS983047:OWS983054 PGO983047:PGO983054 PQK983047:PQK983054 QAG983047:QAG983054 QKC983047:QKC983054 QTY983047:QTY983054 RDU983047:RDU983054 RNQ983047:RNQ983054 RXM983047:RXM983054 SHI983047:SHI983054 SRE983047:SRE983054 TBA983047:TBA983054 TKW983047:TKW983054 TUS983047:TUS983054 UEO983047:UEO983054 UOK983047:UOK983054 UYG983047:UYG983054 VIC983047:VIC983054 VRY983047:VRY983054 WBU983047:WBU983054 WLQ983047:WLQ983054 WVM983047:WVM983054 B65552:B65569 JA65552:JA65569 SW65552:SW65569 ACS65552:ACS65569 AMO65552:AMO65569 AWK65552:AWK65569 BGG65552:BGG65569 BQC65552:BQC65569 BZY65552:BZY65569 CJU65552:CJU65569 CTQ65552:CTQ65569 DDM65552:DDM65569 DNI65552:DNI65569 DXE65552:DXE65569 EHA65552:EHA65569 EQW65552:EQW65569 FAS65552:FAS65569 FKO65552:FKO65569 FUK65552:FUK65569 GEG65552:GEG65569 GOC65552:GOC65569 GXY65552:GXY65569 HHU65552:HHU65569 HRQ65552:HRQ65569 IBM65552:IBM65569 ILI65552:ILI65569 IVE65552:IVE65569 JFA65552:JFA65569 JOW65552:JOW65569 JYS65552:JYS65569 KIO65552:KIO65569 KSK65552:KSK65569 LCG65552:LCG65569 LMC65552:LMC65569 LVY65552:LVY65569 MFU65552:MFU65569 MPQ65552:MPQ65569 MZM65552:MZM65569 NJI65552:NJI65569 NTE65552:NTE65569 ODA65552:ODA65569 OMW65552:OMW65569 OWS65552:OWS65569 PGO65552:PGO65569 PQK65552:PQK65569 QAG65552:QAG65569 QKC65552:QKC65569 QTY65552:QTY65569 RDU65552:RDU65569 RNQ65552:RNQ65569 RXM65552:RXM65569 SHI65552:SHI65569 SRE65552:SRE65569 TBA65552:TBA65569 TKW65552:TKW65569 TUS65552:TUS65569 UEO65552:UEO65569 UOK65552:UOK65569 UYG65552:UYG65569 VIC65552:VIC65569 VRY65552:VRY65569 WBU65552:WBU65569 WLQ65552:WLQ65569 WVM65552:WVM65569 B131088:B131105 JA131088:JA131105 SW131088:SW131105 ACS131088:ACS131105 AMO131088:AMO131105 AWK131088:AWK131105 BGG131088:BGG131105 BQC131088:BQC131105 BZY131088:BZY131105 CJU131088:CJU131105 CTQ131088:CTQ131105 DDM131088:DDM131105 DNI131088:DNI131105 DXE131088:DXE131105 EHA131088:EHA131105 EQW131088:EQW131105 FAS131088:FAS131105 FKO131088:FKO131105 FUK131088:FUK131105 GEG131088:GEG131105 GOC131088:GOC131105 GXY131088:GXY131105 HHU131088:HHU131105 HRQ131088:HRQ131105 IBM131088:IBM131105 ILI131088:ILI131105 IVE131088:IVE131105 JFA131088:JFA131105 JOW131088:JOW131105 JYS131088:JYS131105 KIO131088:KIO131105 KSK131088:KSK131105 LCG131088:LCG131105 LMC131088:LMC131105 LVY131088:LVY131105 MFU131088:MFU131105 MPQ131088:MPQ131105 MZM131088:MZM131105 NJI131088:NJI131105 NTE131088:NTE131105 ODA131088:ODA131105 OMW131088:OMW131105 OWS131088:OWS131105 PGO131088:PGO131105 PQK131088:PQK131105 QAG131088:QAG131105 QKC131088:QKC131105 QTY131088:QTY131105 RDU131088:RDU131105 RNQ131088:RNQ131105 RXM131088:RXM131105 SHI131088:SHI131105 SRE131088:SRE131105 TBA131088:TBA131105 TKW131088:TKW131105 TUS131088:TUS131105 UEO131088:UEO131105 UOK131088:UOK131105 UYG131088:UYG131105 VIC131088:VIC131105 VRY131088:VRY131105 WBU131088:WBU131105 WLQ131088:WLQ131105 WVM131088:WVM131105 B196624:B196641 JA196624:JA196641 SW196624:SW196641 ACS196624:ACS196641 AMO196624:AMO196641 AWK196624:AWK196641 BGG196624:BGG196641 BQC196624:BQC196641 BZY196624:BZY196641 CJU196624:CJU196641 CTQ196624:CTQ196641 DDM196624:DDM196641 DNI196624:DNI196641 DXE196624:DXE196641 EHA196624:EHA196641 EQW196624:EQW196641 FAS196624:FAS196641 FKO196624:FKO196641 FUK196624:FUK196641 GEG196624:GEG196641 GOC196624:GOC196641 GXY196624:GXY196641 HHU196624:HHU196641 HRQ196624:HRQ196641 IBM196624:IBM196641 ILI196624:ILI196641 IVE196624:IVE196641 JFA196624:JFA196641 JOW196624:JOW196641 JYS196624:JYS196641 KIO196624:KIO196641 KSK196624:KSK196641 LCG196624:LCG196641 LMC196624:LMC196641 LVY196624:LVY196641 MFU196624:MFU196641 MPQ196624:MPQ196641 MZM196624:MZM196641 NJI196624:NJI196641 NTE196624:NTE196641 ODA196624:ODA196641 OMW196624:OMW196641 OWS196624:OWS196641 PGO196624:PGO196641 PQK196624:PQK196641 QAG196624:QAG196641 QKC196624:QKC196641 QTY196624:QTY196641 RDU196624:RDU196641 RNQ196624:RNQ196641 RXM196624:RXM196641 SHI196624:SHI196641 SRE196624:SRE196641 TBA196624:TBA196641 TKW196624:TKW196641 TUS196624:TUS196641 UEO196624:UEO196641 UOK196624:UOK196641 UYG196624:UYG196641 VIC196624:VIC196641 VRY196624:VRY196641 WBU196624:WBU196641 WLQ196624:WLQ196641 WVM196624:WVM196641 B262160:B262177 JA262160:JA262177 SW262160:SW262177 ACS262160:ACS262177 AMO262160:AMO262177 AWK262160:AWK262177 BGG262160:BGG262177 BQC262160:BQC262177 BZY262160:BZY262177 CJU262160:CJU262177 CTQ262160:CTQ262177 DDM262160:DDM262177 DNI262160:DNI262177 DXE262160:DXE262177 EHA262160:EHA262177 EQW262160:EQW262177 FAS262160:FAS262177 FKO262160:FKO262177 FUK262160:FUK262177 GEG262160:GEG262177 GOC262160:GOC262177 GXY262160:GXY262177 HHU262160:HHU262177 HRQ262160:HRQ262177 IBM262160:IBM262177 ILI262160:ILI262177 IVE262160:IVE262177 JFA262160:JFA262177 JOW262160:JOW262177 JYS262160:JYS262177 KIO262160:KIO262177 KSK262160:KSK262177 LCG262160:LCG262177 LMC262160:LMC262177 LVY262160:LVY262177 MFU262160:MFU262177 MPQ262160:MPQ262177 MZM262160:MZM262177 NJI262160:NJI262177 NTE262160:NTE262177 ODA262160:ODA262177 OMW262160:OMW262177 OWS262160:OWS262177 PGO262160:PGO262177 PQK262160:PQK262177 QAG262160:QAG262177 QKC262160:QKC262177 QTY262160:QTY262177 RDU262160:RDU262177 RNQ262160:RNQ262177 RXM262160:RXM262177 SHI262160:SHI262177 SRE262160:SRE262177 TBA262160:TBA262177 TKW262160:TKW262177 TUS262160:TUS262177 UEO262160:UEO262177 UOK262160:UOK262177 UYG262160:UYG262177 VIC262160:VIC262177 VRY262160:VRY262177 WBU262160:WBU262177 WLQ262160:WLQ262177 WVM262160:WVM262177 B327696:B327713 JA327696:JA327713 SW327696:SW327713 ACS327696:ACS327713 AMO327696:AMO327713 AWK327696:AWK327713 BGG327696:BGG327713 BQC327696:BQC327713 BZY327696:BZY327713 CJU327696:CJU327713 CTQ327696:CTQ327713 DDM327696:DDM327713 DNI327696:DNI327713 DXE327696:DXE327713 EHA327696:EHA327713 EQW327696:EQW327713 FAS327696:FAS327713 FKO327696:FKO327713 FUK327696:FUK327713 GEG327696:GEG327713 GOC327696:GOC327713 GXY327696:GXY327713 HHU327696:HHU327713 HRQ327696:HRQ327713 IBM327696:IBM327713 ILI327696:ILI327713 IVE327696:IVE327713 JFA327696:JFA327713 JOW327696:JOW327713 JYS327696:JYS327713 KIO327696:KIO327713 KSK327696:KSK327713 LCG327696:LCG327713 LMC327696:LMC327713 LVY327696:LVY327713 MFU327696:MFU327713 MPQ327696:MPQ327713 MZM327696:MZM327713 NJI327696:NJI327713 NTE327696:NTE327713 ODA327696:ODA327713 OMW327696:OMW327713 OWS327696:OWS327713 PGO327696:PGO327713 PQK327696:PQK327713 QAG327696:QAG327713 QKC327696:QKC327713 QTY327696:QTY327713 RDU327696:RDU327713 RNQ327696:RNQ327713 RXM327696:RXM327713 SHI327696:SHI327713 SRE327696:SRE327713 TBA327696:TBA327713 TKW327696:TKW327713 TUS327696:TUS327713 UEO327696:UEO327713 UOK327696:UOK327713 UYG327696:UYG327713 VIC327696:VIC327713 VRY327696:VRY327713 WBU327696:WBU327713 WLQ327696:WLQ327713 WVM327696:WVM327713 B393232:B393249 JA393232:JA393249 SW393232:SW393249 ACS393232:ACS393249 AMO393232:AMO393249 AWK393232:AWK393249 BGG393232:BGG393249 BQC393232:BQC393249 BZY393232:BZY393249 CJU393232:CJU393249 CTQ393232:CTQ393249 DDM393232:DDM393249 DNI393232:DNI393249 DXE393232:DXE393249 EHA393232:EHA393249 EQW393232:EQW393249 FAS393232:FAS393249 FKO393232:FKO393249 FUK393232:FUK393249 GEG393232:GEG393249 GOC393232:GOC393249 GXY393232:GXY393249 HHU393232:HHU393249 HRQ393232:HRQ393249 IBM393232:IBM393249 ILI393232:ILI393249 IVE393232:IVE393249 JFA393232:JFA393249 JOW393232:JOW393249 JYS393232:JYS393249 KIO393232:KIO393249 KSK393232:KSK393249 LCG393232:LCG393249 LMC393232:LMC393249 LVY393232:LVY393249 MFU393232:MFU393249 MPQ393232:MPQ393249 MZM393232:MZM393249 NJI393232:NJI393249 NTE393232:NTE393249 ODA393232:ODA393249 OMW393232:OMW393249 OWS393232:OWS393249 PGO393232:PGO393249 PQK393232:PQK393249 QAG393232:QAG393249 QKC393232:QKC393249 QTY393232:QTY393249 RDU393232:RDU393249 RNQ393232:RNQ393249 RXM393232:RXM393249 SHI393232:SHI393249 SRE393232:SRE393249 TBA393232:TBA393249 TKW393232:TKW393249 TUS393232:TUS393249 UEO393232:UEO393249 UOK393232:UOK393249 UYG393232:UYG393249 VIC393232:VIC393249 VRY393232:VRY393249 WBU393232:WBU393249 WLQ393232:WLQ393249 WVM393232:WVM393249 B458768:B458785 JA458768:JA458785 SW458768:SW458785 ACS458768:ACS458785 AMO458768:AMO458785 AWK458768:AWK458785 BGG458768:BGG458785 BQC458768:BQC458785 BZY458768:BZY458785 CJU458768:CJU458785 CTQ458768:CTQ458785 DDM458768:DDM458785 DNI458768:DNI458785 DXE458768:DXE458785 EHA458768:EHA458785 EQW458768:EQW458785 FAS458768:FAS458785 FKO458768:FKO458785 FUK458768:FUK458785 GEG458768:GEG458785 GOC458768:GOC458785 GXY458768:GXY458785 HHU458768:HHU458785 HRQ458768:HRQ458785 IBM458768:IBM458785 ILI458768:ILI458785 IVE458768:IVE458785 JFA458768:JFA458785 JOW458768:JOW458785 JYS458768:JYS458785 KIO458768:KIO458785 KSK458768:KSK458785 LCG458768:LCG458785 LMC458768:LMC458785 LVY458768:LVY458785 MFU458768:MFU458785 MPQ458768:MPQ458785 MZM458768:MZM458785 NJI458768:NJI458785 NTE458768:NTE458785 ODA458768:ODA458785 OMW458768:OMW458785 OWS458768:OWS458785 PGO458768:PGO458785 PQK458768:PQK458785 QAG458768:QAG458785 QKC458768:QKC458785 QTY458768:QTY458785 RDU458768:RDU458785 RNQ458768:RNQ458785 RXM458768:RXM458785 SHI458768:SHI458785 SRE458768:SRE458785 TBA458768:TBA458785 TKW458768:TKW458785 TUS458768:TUS458785 UEO458768:UEO458785 UOK458768:UOK458785 UYG458768:UYG458785 VIC458768:VIC458785 VRY458768:VRY458785 WBU458768:WBU458785 WLQ458768:WLQ458785 WVM458768:WVM458785 B524304:B524321 JA524304:JA524321 SW524304:SW524321 ACS524304:ACS524321 AMO524304:AMO524321 AWK524304:AWK524321 BGG524304:BGG524321 BQC524304:BQC524321 BZY524304:BZY524321 CJU524304:CJU524321 CTQ524304:CTQ524321 DDM524304:DDM524321 DNI524304:DNI524321 DXE524304:DXE524321 EHA524304:EHA524321 EQW524304:EQW524321 FAS524304:FAS524321 FKO524304:FKO524321 FUK524304:FUK524321 GEG524304:GEG524321 GOC524304:GOC524321 GXY524304:GXY524321 HHU524304:HHU524321 HRQ524304:HRQ524321 IBM524304:IBM524321 ILI524304:ILI524321 IVE524304:IVE524321 JFA524304:JFA524321 JOW524304:JOW524321 JYS524304:JYS524321 KIO524304:KIO524321 KSK524304:KSK524321 LCG524304:LCG524321 LMC524304:LMC524321 LVY524304:LVY524321 MFU524304:MFU524321 MPQ524304:MPQ524321 MZM524304:MZM524321 NJI524304:NJI524321 NTE524304:NTE524321 ODA524304:ODA524321 OMW524304:OMW524321 OWS524304:OWS524321 PGO524304:PGO524321 PQK524304:PQK524321 QAG524304:QAG524321 QKC524304:QKC524321 QTY524304:QTY524321 RDU524304:RDU524321 RNQ524304:RNQ524321 RXM524304:RXM524321 SHI524304:SHI524321 SRE524304:SRE524321 TBA524304:TBA524321 TKW524304:TKW524321 TUS524304:TUS524321 UEO524304:UEO524321 UOK524304:UOK524321 UYG524304:UYG524321 VIC524304:VIC524321 VRY524304:VRY524321 WBU524304:WBU524321 WLQ524304:WLQ524321 WVM524304:WVM524321 B589840:B589857 JA589840:JA589857 SW589840:SW589857 ACS589840:ACS589857 AMO589840:AMO589857 AWK589840:AWK589857 BGG589840:BGG589857 BQC589840:BQC589857 BZY589840:BZY589857 CJU589840:CJU589857 CTQ589840:CTQ589857 DDM589840:DDM589857 DNI589840:DNI589857 DXE589840:DXE589857 EHA589840:EHA589857 EQW589840:EQW589857 FAS589840:FAS589857 FKO589840:FKO589857 FUK589840:FUK589857 GEG589840:GEG589857 GOC589840:GOC589857 GXY589840:GXY589857 HHU589840:HHU589857 HRQ589840:HRQ589857 IBM589840:IBM589857 ILI589840:ILI589857 IVE589840:IVE589857 JFA589840:JFA589857 JOW589840:JOW589857 JYS589840:JYS589857 KIO589840:KIO589857 KSK589840:KSK589857 LCG589840:LCG589857 LMC589840:LMC589857 LVY589840:LVY589857 MFU589840:MFU589857 MPQ589840:MPQ589857 MZM589840:MZM589857 NJI589840:NJI589857 NTE589840:NTE589857 ODA589840:ODA589857 OMW589840:OMW589857 OWS589840:OWS589857 PGO589840:PGO589857 PQK589840:PQK589857 QAG589840:QAG589857 QKC589840:QKC589857 QTY589840:QTY589857 RDU589840:RDU589857 RNQ589840:RNQ589857 RXM589840:RXM589857 SHI589840:SHI589857 SRE589840:SRE589857 TBA589840:TBA589857 TKW589840:TKW589857 TUS589840:TUS589857 UEO589840:UEO589857 UOK589840:UOK589857 UYG589840:UYG589857 VIC589840:VIC589857 VRY589840:VRY589857 WBU589840:WBU589857 WLQ589840:WLQ589857 WVM589840:WVM589857 B655376:B655393 JA655376:JA655393 SW655376:SW655393 ACS655376:ACS655393 AMO655376:AMO655393 AWK655376:AWK655393 BGG655376:BGG655393 BQC655376:BQC655393 BZY655376:BZY655393 CJU655376:CJU655393 CTQ655376:CTQ655393 DDM655376:DDM655393 DNI655376:DNI655393 DXE655376:DXE655393 EHA655376:EHA655393 EQW655376:EQW655393 FAS655376:FAS655393 FKO655376:FKO655393 FUK655376:FUK655393 GEG655376:GEG655393 GOC655376:GOC655393 GXY655376:GXY655393 HHU655376:HHU655393 HRQ655376:HRQ655393 IBM655376:IBM655393 ILI655376:ILI655393 IVE655376:IVE655393 JFA655376:JFA655393 JOW655376:JOW655393 JYS655376:JYS655393 KIO655376:KIO655393 KSK655376:KSK655393 LCG655376:LCG655393 LMC655376:LMC655393 LVY655376:LVY655393 MFU655376:MFU655393 MPQ655376:MPQ655393 MZM655376:MZM655393 NJI655376:NJI655393 NTE655376:NTE655393 ODA655376:ODA655393 OMW655376:OMW655393 OWS655376:OWS655393 PGO655376:PGO655393 PQK655376:PQK655393 QAG655376:QAG655393 QKC655376:QKC655393 QTY655376:QTY655393 RDU655376:RDU655393 RNQ655376:RNQ655393 RXM655376:RXM655393 SHI655376:SHI655393 SRE655376:SRE655393 TBA655376:TBA655393 TKW655376:TKW655393 TUS655376:TUS655393 UEO655376:UEO655393 UOK655376:UOK655393 UYG655376:UYG655393 VIC655376:VIC655393 VRY655376:VRY655393 WBU655376:WBU655393 WLQ655376:WLQ655393 WVM655376:WVM655393 B720912:B720929 JA720912:JA720929 SW720912:SW720929 ACS720912:ACS720929 AMO720912:AMO720929 AWK720912:AWK720929 BGG720912:BGG720929 BQC720912:BQC720929 BZY720912:BZY720929 CJU720912:CJU720929 CTQ720912:CTQ720929 DDM720912:DDM720929 DNI720912:DNI720929 DXE720912:DXE720929 EHA720912:EHA720929 EQW720912:EQW720929 FAS720912:FAS720929 FKO720912:FKO720929 FUK720912:FUK720929 GEG720912:GEG720929 GOC720912:GOC720929 GXY720912:GXY720929 HHU720912:HHU720929 HRQ720912:HRQ720929 IBM720912:IBM720929 ILI720912:ILI720929 IVE720912:IVE720929 JFA720912:JFA720929 JOW720912:JOW720929 JYS720912:JYS720929 KIO720912:KIO720929 KSK720912:KSK720929 LCG720912:LCG720929 LMC720912:LMC720929 LVY720912:LVY720929 MFU720912:MFU720929 MPQ720912:MPQ720929 MZM720912:MZM720929 NJI720912:NJI720929 NTE720912:NTE720929 ODA720912:ODA720929 OMW720912:OMW720929 OWS720912:OWS720929 PGO720912:PGO720929 PQK720912:PQK720929 QAG720912:QAG720929 QKC720912:QKC720929 QTY720912:QTY720929 RDU720912:RDU720929 RNQ720912:RNQ720929 RXM720912:RXM720929 SHI720912:SHI720929 SRE720912:SRE720929 TBA720912:TBA720929 TKW720912:TKW720929 TUS720912:TUS720929 UEO720912:UEO720929 UOK720912:UOK720929 UYG720912:UYG720929 VIC720912:VIC720929 VRY720912:VRY720929 WBU720912:WBU720929 WLQ720912:WLQ720929 WVM720912:WVM720929 B786448:B786465 JA786448:JA786465 SW786448:SW786465 ACS786448:ACS786465 AMO786448:AMO786465 AWK786448:AWK786465 BGG786448:BGG786465 BQC786448:BQC786465 BZY786448:BZY786465 CJU786448:CJU786465 CTQ786448:CTQ786465 DDM786448:DDM786465 DNI786448:DNI786465 DXE786448:DXE786465 EHA786448:EHA786465 EQW786448:EQW786465 FAS786448:FAS786465 FKO786448:FKO786465 FUK786448:FUK786465 GEG786448:GEG786465 GOC786448:GOC786465 GXY786448:GXY786465 HHU786448:HHU786465 HRQ786448:HRQ786465 IBM786448:IBM786465 ILI786448:ILI786465 IVE786448:IVE786465 JFA786448:JFA786465 JOW786448:JOW786465 JYS786448:JYS786465 KIO786448:KIO786465 KSK786448:KSK786465 LCG786448:LCG786465 LMC786448:LMC786465 LVY786448:LVY786465 MFU786448:MFU786465 MPQ786448:MPQ786465 MZM786448:MZM786465 NJI786448:NJI786465 NTE786448:NTE786465 ODA786448:ODA786465 OMW786448:OMW786465 OWS786448:OWS786465 PGO786448:PGO786465 PQK786448:PQK786465 QAG786448:QAG786465 QKC786448:QKC786465 QTY786448:QTY786465 RDU786448:RDU786465 RNQ786448:RNQ786465 RXM786448:RXM786465 SHI786448:SHI786465 SRE786448:SRE786465 TBA786448:TBA786465 TKW786448:TKW786465 TUS786448:TUS786465 UEO786448:UEO786465 UOK786448:UOK786465 UYG786448:UYG786465 VIC786448:VIC786465 VRY786448:VRY786465 WBU786448:WBU786465 WLQ786448:WLQ786465 WVM786448:WVM786465 B851984:B852001 JA851984:JA852001 SW851984:SW852001 ACS851984:ACS852001 AMO851984:AMO852001 AWK851984:AWK852001 BGG851984:BGG852001 BQC851984:BQC852001 BZY851984:BZY852001 CJU851984:CJU852001 CTQ851984:CTQ852001 DDM851984:DDM852001 DNI851984:DNI852001 DXE851984:DXE852001 EHA851984:EHA852001 EQW851984:EQW852001 FAS851984:FAS852001 FKO851984:FKO852001 FUK851984:FUK852001 GEG851984:GEG852001 GOC851984:GOC852001 GXY851984:GXY852001 HHU851984:HHU852001 HRQ851984:HRQ852001 IBM851984:IBM852001 ILI851984:ILI852001 IVE851984:IVE852001 JFA851984:JFA852001 JOW851984:JOW852001 JYS851984:JYS852001 KIO851984:KIO852001 KSK851984:KSK852001 LCG851984:LCG852001 LMC851984:LMC852001 LVY851984:LVY852001 MFU851984:MFU852001 MPQ851984:MPQ852001 MZM851984:MZM852001 NJI851984:NJI852001 NTE851984:NTE852001 ODA851984:ODA852001 OMW851984:OMW852001 OWS851984:OWS852001 PGO851984:PGO852001 PQK851984:PQK852001 QAG851984:QAG852001 QKC851984:QKC852001 QTY851984:QTY852001 RDU851984:RDU852001 RNQ851984:RNQ852001 RXM851984:RXM852001 SHI851984:SHI852001 SRE851984:SRE852001 TBA851984:TBA852001 TKW851984:TKW852001 TUS851984:TUS852001 UEO851984:UEO852001 UOK851984:UOK852001 UYG851984:UYG852001 VIC851984:VIC852001 VRY851984:VRY852001 WBU851984:WBU852001 WLQ851984:WLQ852001 WVM851984:WVM852001 B917520:B917537 JA917520:JA917537 SW917520:SW917537 ACS917520:ACS917537 AMO917520:AMO917537 AWK917520:AWK917537 BGG917520:BGG917537 BQC917520:BQC917537 BZY917520:BZY917537 CJU917520:CJU917537 CTQ917520:CTQ917537 DDM917520:DDM917537 DNI917520:DNI917537 DXE917520:DXE917537 EHA917520:EHA917537 EQW917520:EQW917537 FAS917520:FAS917537 FKO917520:FKO917537 FUK917520:FUK917537 GEG917520:GEG917537 GOC917520:GOC917537 GXY917520:GXY917537 HHU917520:HHU917537 HRQ917520:HRQ917537 IBM917520:IBM917537 ILI917520:ILI917537 IVE917520:IVE917537 JFA917520:JFA917537 JOW917520:JOW917537 JYS917520:JYS917537 KIO917520:KIO917537 KSK917520:KSK917537 LCG917520:LCG917537 LMC917520:LMC917537 LVY917520:LVY917537 MFU917520:MFU917537 MPQ917520:MPQ917537 MZM917520:MZM917537 NJI917520:NJI917537 NTE917520:NTE917537 ODA917520:ODA917537 OMW917520:OMW917537 OWS917520:OWS917537 PGO917520:PGO917537 PQK917520:PQK917537 QAG917520:QAG917537 QKC917520:QKC917537 QTY917520:QTY917537 RDU917520:RDU917537 RNQ917520:RNQ917537 RXM917520:RXM917537 SHI917520:SHI917537 SRE917520:SRE917537 TBA917520:TBA917537 TKW917520:TKW917537 TUS917520:TUS917537 UEO917520:UEO917537 UOK917520:UOK917537 UYG917520:UYG917537 VIC917520:VIC917537 VRY917520:VRY917537 WBU917520:WBU917537 WLQ917520:WLQ917537 WVM917520:WVM917537 B983056:B983073 JA983056:JA983073 SW983056:SW983073 ACS983056:ACS983073 AMO983056:AMO983073 AWK983056:AWK983073 BGG983056:BGG983073 BQC983056:BQC983073 BZY983056:BZY983073 CJU983056:CJU983073 CTQ983056:CTQ983073 DDM983056:DDM983073 DNI983056:DNI983073 DXE983056:DXE983073 EHA983056:EHA983073 EQW983056:EQW983073 FAS983056:FAS983073 FKO983056:FKO983073 FUK983056:FUK983073 GEG983056:GEG983073 GOC983056:GOC983073 GXY983056:GXY983073 HHU983056:HHU983073 HRQ983056:HRQ983073 IBM983056:IBM983073 ILI983056:ILI983073 IVE983056:IVE983073 JFA983056:JFA983073 JOW983056:JOW983073 JYS983056:JYS983073 KIO983056:KIO983073 KSK983056:KSK983073 LCG983056:LCG983073 LMC983056:LMC983073 LVY983056:LVY983073 MFU983056:MFU983073 MPQ983056:MPQ983073 MZM983056:MZM983073 NJI983056:NJI983073 NTE983056:NTE983073 ODA983056:ODA983073 OMW983056:OMW983073 OWS983056:OWS983073 PGO983056:PGO983073 PQK983056:PQK983073 QAG983056:QAG983073 QKC983056:QKC983073 QTY983056:QTY983073 RDU983056:RDU983073 RNQ983056:RNQ983073 RXM983056:RXM983073 SHI983056:SHI983073 SRE983056:SRE983073 TBA983056:TBA983073 TKW983056:TKW983073 TUS983056:TUS983073 UEO983056:UEO983073 UOK983056:UOK983073 UYG983056:UYG983073 VIC983056:VIC983073 VRY983056:VRY983073 WBU983056:WBU983073 WLQ983056:WLQ983073 WVM983056:WVM983073 B8:B12 WVM8:WVM33 JA8:JA33 SW8:SW33 ACS8:ACS33 AMO8:AMO33 AWK8:AWK33 BGG8:BGG33 BQC8:BQC33 BZY8:BZY33 CJU8:CJU33 CTQ8:CTQ33 DDM8:DDM33 DNI8:DNI33 DXE8:DXE33 EHA8:EHA33 EQW8:EQW33 FAS8:FAS33 FKO8:FKO33 FUK8:FUK33 GEG8:GEG33 GOC8:GOC33 GXY8:GXY33 HHU8:HHU33 HRQ8:HRQ33 IBM8:IBM33 ILI8:ILI33 IVE8:IVE33 JFA8:JFA33 JOW8:JOW33 JYS8:JYS33 KIO8:KIO33 KSK8:KSK33 LCG8:LCG33 LMC8:LMC33 LVY8:LVY33 MFU8:MFU33 MPQ8:MPQ33 MZM8:MZM33 NJI8:NJI33 NTE8:NTE33 ODA8:ODA33 OMW8:OMW33 OWS8:OWS33 PGO8:PGO33 PQK8:PQK33 QAG8:QAG33 QKC8:QKC33 QTY8:QTY33 RDU8:RDU33 RNQ8:RNQ33 RXM8:RXM33 SHI8:SHI33 SRE8:SRE33 TBA8:TBA33 TKW8:TKW33 TUS8:TUS33 UEO8:UEO33 UOK8:UOK33 UYG8:UYG33 VIC8:VIC33 VRY8:VRY33 WBU8:WBU33 WLQ8:WLQ33 B14:B34"/>
  </dataValidations>
  <printOptions horizontalCentered="1"/>
  <pageMargins left="0.25" right="0.25" top="0.75" bottom="0.75" header="0.3" footer="0.3"/>
  <pageSetup scale="90" orientation="landscape" r:id="rId1"/>
  <headerFooter>
    <oddHeader>&amp;C&amp;"Times New Roman,Bold"Rate Study for Behavioral Health and Targeted Case Management Services
Provider Survey&amp;R&amp;"Times New Roman"Page &amp;P of &amp;N</oddHeader>
    <oddFooter>&amp;L&amp;"Times New Roman"&amp;10Questions? Contact Stephen Pawlowski with Burns &amp;&amp; Associates, Inc. at (602) 241-8519 or spawlowski@burnshealthpolicy.com&amp;R&amp;"Times New Roman"&amp;10 printed 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5">
    <tabColor rgb="FF00B0F0"/>
  </sheetPr>
  <dimension ref="A1:G26"/>
  <sheetViews>
    <sheetView showGridLines="0" zoomScale="90" zoomScaleNormal="90" zoomScaleSheetLayoutView="90" workbookViewId="0">
      <selection activeCell="D7" sqref="D7"/>
    </sheetView>
  </sheetViews>
  <sheetFormatPr defaultRowHeight="15" x14ac:dyDescent="0.2"/>
  <cols>
    <col min="1" max="1" width="5.7109375" style="259" customWidth="1"/>
    <col min="2" max="2" width="103" style="260" customWidth="1"/>
    <col min="3" max="4" width="10.7109375" style="259" customWidth="1"/>
    <col min="5" max="5" width="10.7109375" style="260" customWidth="1"/>
    <col min="6" max="6" width="9.140625" style="260"/>
    <col min="7" max="7" width="44.140625" style="260" customWidth="1"/>
    <col min="8" max="256" width="9.140625" style="260"/>
    <col min="257" max="257" width="5.7109375" style="260" customWidth="1"/>
    <col min="258" max="258" width="97.140625" style="260" customWidth="1"/>
    <col min="259" max="261" width="10.7109375" style="260" customWidth="1"/>
    <col min="262" max="512" width="9.140625" style="260"/>
    <col min="513" max="513" width="5.7109375" style="260" customWidth="1"/>
    <col min="514" max="514" width="97.140625" style="260" customWidth="1"/>
    <col min="515" max="517" width="10.7109375" style="260" customWidth="1"/>
    <col min="518" max="768" width="9.140625" style="260"/>
    <col min="769" max="769" width="5.7109375" style="260" customWidth="1"/>
    <col min="770" max="770" width="97.140625" style="260" customWidth="1"/>
    <col min="771" max="773" width="10.7109375" style="260" customWidth="1"/>
    <col min="774" max="1024" width="9.140625" style="260"/>
    <col min="1025" max="1025" width="5.7109375" style="260" customWidth="1"/>
    <col min="1026" max="1026" width="97.140625" style="260" customWidth="1"/>
    <col min="1027" max="1029" width="10.7109375" style="260" customWidth="1"/>
    <col min="1030" max="1280" width="9.140625" style="260"/>
    <col min="1281" max="1281" width="5.7109375" style="260" customWidth="1"/>
    <col min="1282" max="1282" width="97.140625" style="260" customWidth="1"/>
    <col min="1283" max="1285" width="10.7109375" style="260" customWidth="1"/>
    <col min="1286" max="1536" width="9.140625" style="260"/>
    <col min="1537" max="1537" width="5.7109375" style="260" customWidth="1"/>
    <col min="1538" max="1538" width="97.140625" style="260" customWidth="1"/>
    <col min="1539" max="1541" width="10.7109375" style="260" customWidth="1"/>
    <col min="1542" max="1792" width="9.140625" style="260"/>
    <col min="1793" max="1793" width="5.7109375" style="260" customWidth="1"/>
    <col min="1794" max="1794" width="97.140625" style="260" customWidth="1"/>
    <col min="1795" max="1797" width="10.7109375" style="260" customWidth="1"/>
    <col min="1798" max="2048" width="9.140625" style="260"/>
    <col min="2049" max="2049" width="5.7109375" style="260" customWidth="1"/>
    <col min="2050" max="2050" width="97.140625" style="260" customWidth="1"/>
    <col min="2051" max="2053" width="10.7109375" style="260" customWidth="1"/>
    <col min="2054" max="2304" width="9.140625" style="260"/>
    <col min="2305" max="2305" width="5.7109375" style="260" customWidth="1"/>
    <col min="2306" max="2306" width="97.140625" style="260" customWidth="1"/>
    <col min="2307" max="2309" width="10.7109375" style="260" customWidth="1"/>
    <col min="2310" max="2560" width="9.140625" style="260"/>
    <col min="2561" max="2561" width="5.7109375" style="260" customWidth="1"/>
    <col min="2562" max="2562" width="97.140625" style="260" customWidth="1"/>
    <col min="2563" max="2565" width="10.7109375" style="260" customWidth="1"/>
    <col min="2566" max="2816" width="9.140625" style="260"/>
    <col min="2817" max="2817" width="5.7109375" style="260" customWidth="1"/>
    <col min="2818" max="2818" width="97.140625" style="260" customWidth="1"/>
    <col min="2819" max="2821" width="10.7109375" style="260" customWidth="1"/>
    <col min="2822" max="3072" width="9.140625" style="260"/>
    <col min="3073" max="3073" width="5.7109375" style="260" customWidth="1"/>
    <col min="3074" max="3074" width="97.140625" style="260" customWidth="1"/>
    <col min="3075" max="3077" width="10.7109375" style="260" customWidth="1"/>
    <col min="3078" max="3328" width="9.140625" style="260"/>
    <col min="3329" max="3329" width="5.7109375" style="260" customWidth="1"/>
    <col min="3330" max="3330" width="97.140625" style="260" customWidth="1"/>
    <col min="3331" max="3333" width="10.7109375" style="260" customWidth="1"/>
    <col min="3334" max="3584" width="9.140625" style="260"/>
    <col min="3585" max="3585" width="5.7109375" style="260" customWidth="1"/>
    <col min="3586" max="3586" width="97.140625" style="260" customWidth="1"/>
    <col min="3587" max="3589" width="10.7109375" style="260" customWidth="1"/>
    <col min="3590" max="3840" width="9.140625" style="260"/>
    <col min="3841" max="3841" width="5.7109375" style="260" customWidth="1"/>
    <col min="3842" max="3842" width="97.140625" style="260" customWidth="1"/>
    <col min="3843" max="3845" width="10.7109375" style="260" customWidth="1"/>
    <col min="3846" max="4096" width="9.140625" style="260"/>
    <col min="4097" max="4097" width="5.7109375" style="260" customWidth="1"/>
    <col min="4098" max="4098" width="97.140625" style="260" customWidth="1"/>
    <col min="4099" max="4101" width="10.7109375" style="260" customWidth="1"/>
    <col min="4102" max="4352" width="9.140625" style="260"/>
    <col min="4353" max="4353" width="5.7109375" style="260" customWidth="1"/>
    <col min="4354" max="4354" width="97.140625" style="260" customWidth="1"/>
    <col min="4355" max="4357" width="10.7109375" style="260" customWidth="1"/>
    <col min="4358" max="4608" width="9.140625" style="260"/>
    <col min="4609" max="4609" width="5.7109375" style="260" customWidth="1"/>
    <col min="4610" max="4610" width="97.140625" style="260" customWidth="1"/>
    <col min="4611" max="4613" width="10.7109375" style="260" customWidth="1"/>
    <col min="4614" max="4864" width="9.140625" style="260"/>
    <col min="4865" max="4865" width="5.7109375" style="260" customWidth="1"/>
    <col min="4866" max="4866" width="97.140625" style="260" customWidth="1"/>
    <col min="4867" max="4869" width="10.7109375" style="260" customWidth="1"/>
    <col min="4870" max="5120" width="9.140625" style="260"/>
    <col min="5121" max="5121" width="5.7109375" style="260" customWidth="1"/>
    <col min="5122" max="5122" width="97.140625" style="260" customWidth="1"/>
    <col min="5123" max="5125" width="10.7109375" style="260" customWidth="1"/>
    <col min="5126" max="5376" width="9.140625" style="260"/>
    <col min="5377" max="5377" width="5.7109375" style="260" customWidth="1"/>
    <col min="5378" max="5378" width="97.140625" style="260" customWidth="1"/>
    <col min="5379" max="5381" width="10.7109375" style="260" customWidth="1"/>
    <col min="5382" max="5632" width="9.140625" style="260"/>
    <col min="5633" max="5633" width="5.7109375" style="260" customWidth="1"/>
    <col min="5634" max="5634" width="97.140625" style="260" customWidth="1"/>
    <col min="5635" max="5637" width="10.7109375" style="260" customWidth="1"/>
    <col min="5638" max="5888" width="9.140625" style="260"/>
    <col min="5889" max="5889" width="5.7109375" style="260" customWidth="1"/>
    <col min="5890" max="5890" width="97.140625" style="260" customWidth="1"/>
    <col min="5891" max="5893" width="10.7109375" style="260" customWidth="1"/>
    <col min="5894" max="6144" width="9.140625" style="260"/>
    <col min="6145" max="6145" width="5.7109375" style="260" customWidth="1"/>
    <col min="6146" max="6146" width="97.140625" style="260" customWidth="1"/>
    <col min="6147" max="6149" width="10.7109375" style="260" customWidth="1"/>
    <col min="6150" max="6400" width="9.140625" style="260"/>
    <col min="6401" max="6401" width="5.7109375" style="260" customWidth="1"/>
    <col min="6402" max="6402" width="97.140625" style="260" customWidth="1"/>
    <col min="6403" max="6405" width="10.7109375" style="260" customWidth="1"/>
    <col min="6406" max="6656" width="9.140625" style="260"/>
    <col min="6657" max="6657" width="5.7109375" style="260" customWidth="1"/>
    <col min="6658" max="6658" width="97.140625" style="260" customWidth="1"/>
    <col min="6659" max="6661" width="10.7109375" style="260" customWidth="1"/>
    <col min="6662" max="6912" width="9.140625" style="260"/>
    <col min="6913" max="6913" width="5.7109375" style="260" customWidth="1"/>
    <col min="6914" max="6914" width="97.140625" style="260" customWidth="1"/>
    <col min="6915" max="6917" width="10.7109375" style="260" customWidth="1"/>
    <col min="6918" max="7168" width="9.140625" style="260"/>
    <col min="7169" max="7169" width="5.7109375" style="260" customWidth="1"/>
    <col min="7170" max="7170" width="97.140625" style="260" customWidth="1"/>
    <col min="7171" max="7173" width="10.7109375" style="260" customWidth="1"/>
    <col min="7174" max="7424" width="9.140625" style="260"/>
    <col min="7425" max="7425" width="5.7109375" style="260" customWidth="1"/>
    <col min="7426" max="7426" width="97.140625" style="260" customWidth="1"/>
    <col min="7427" max="7429" width="10.7109375" style="260" customWidth="1"/>
    <col min="7430" max="7680" width="9.140625" style="260"/>
    <col min="7681" max="7681" width="5.7109375" style="260" customWidth="1"/>
    <col min="7682" max="7682" width="97.140625" style="260" customWidth="1"/>
    <col min="7683" max="7685" width="10.7109375" style="260" customWidth="1"/>
    <col min="7686" max="7936" width="9.140625" style="260"/>
    <col min="7937" max="7937" width="5.7109375" style="260" customWidth="1"/>
    <col min="7938" max="7938" width="97.140625" style="260" customWidth="1"/>
    <col min="7939" max="7941" width="10.7109375" style="260" customWidth="1"/>
    <col min="7942" max="8192" width="9.140625" style="260"/>
    <col min="8193" max="8193" width="5.7109375" style="260" customWidth="1"/>
    <col min="8194" max="8194" width="97.140625" style="260" customWidth="1"/>
    <col min="8195" max="8197" width="10.7109375" style="260" customWidth="1"/>
    <col min="8198" max="8448" width="9.140625" style="260"/>
    <col min="8449" max="8449" width="5.7109375" style="260" customWidth="1"/>
    <col min="8450" max="8450" width="97.140625" style="260" customWidth="1"/>
    <col min="8451" max="8453" width="10.7109375" style="260" customWidth="1"/>
    <col min="8454" max="8704" width="9.140625" style="260"/>
    <col min="8705" max="8705" width="5.7109375" style="260" customWidth="1"/>
    <col min="8706" max="8706" width="97.140625" style="260" customWidth="1"/>
    <col min="8707" max="8709" width="10.7109375" style="260" customWidth="1"/>
    <col min="8710" max="8960" width="9.140625" style="260"/>
    <col min="8961" max="8961" width="5.7109375" style="260" customWidth="1"/>
    <col min="8962" max="8962" width="97.140625" style="260" customWidth="1"/>
    <col min="8963" max="8965" width="10.7109375" style="260" customWidth="1"/>
    <col min="8966" max="9216" width="9.140625" style="260"/>
    <col min="9217" max="9217" width="5.7109375" style="260" customWidth="1"/>
    <col min="9218" max="9218" width="97.140625" style="260" customWidth="1"/>
    <col min="9219" max="9221" width="10.7109375" style="260" customWidth="1"/>
    <col min="9222" max="9472" width="9.140625" style="260"/>
    <col min="9473" max="9473" width="5.7109375" style="260" customWidth="1"/>
    <col min="9474" max="9474" width="97.140625" style="260" customWidth="1"/>
    <col min="9475" max="9477" width="10.7109375" style="260" customWidth="1"/>
    <col min="9478" max="9728" width="9.140625" style="260"/>
    <col min="9729" max="9729" width="5.7109375" style="260" customWidth="1"/>
    <col min="9730" max="9730" width="97.140625" style="260" customWidth="1"/>
    <col min="9731" max="9733" width="10.7109375" style="260" customWidth="1"/>
    <col min="9734" max="9984" width="9.140625" style="260"/>
    <col min="9985" max="9985" width="5.7109375" style="260" customWidth="1"/>
    <col min="9986" max="9986" width="97.140625" style="260" customWidth="1"/>
    <col min="9987" max="9989" width="10.7109375" style="260" customWidth="1"/>
    <col min="9990" max="10240" width="9.140625" style="260"/>
    <col min="10241" max="10241" width="5.7109375" style="260" customWidth="1"/>
    <col min="10242" max="10242" width="97.140625" style="260" customWidth="1"/>
    <col min="10243" max="10245" width="10.7109375" style="260" customWidth="1"/>
    <col min="10246" max="10496" width="9.140625" style="260"/>
    <col min="10497" max="10497" width="5.7109375" style="260" customWidth="1"/>
    <col min="10498" max="10498" width="97.140625" style="260" customWidth="1"/>
    <col min="10499" max="10501" width="10.7109375" style="260" customWidth="1"/>
    <col min="10502" max="10752" width="9.140625" style="260"/>
    <col min="10753" max="10753" width="5.7109375" style="260" customWidth="1"/>
    <col min="10754" max="10754" width="97.140625" style="260" customWidth="1"/>
    <col min="10755" max="10757" width="10.7109375" style="260" customWidth="1"/>
    <col min="10758" max="11008" width="9.140625" style="260"/>
    <col min="11009" max="11009" width="5.7109375" style="260" customWidth="1"/>
    <col min="11010" max="11010" width="97.140625" style="260" customWidth="1"/>
    <col min="11011" max="11013" width="10.7109375" style="260" customWidth="1"/>
    <col min="11014" max="11264" width="9.140625" style="260"/>
    <col min="11265" max="11265" width="5.7109375" style="260" customWidth="1"/>
    <col min="11266" max="11266" width="97.140625" style="260" customWidth="1"/>
    <col min="11267" max="11269" width="10.7109375" style="260" customWidth="1"/>
    <col min="11270" max="11520" width="9.140625" style="260"/>
    <col min="11521" max="11521" width="5.7109375" style="260" customWidth="1"/>
    <col min="11522" max="11522" width="97.140625" style="260" customWidth="1"/>
    <col min="11523" max="11525" width="10.7109375" style="260" customWidth="1"/>
    <col min="11526" max="11776" width="9.140625" style="260"/>
    <col min="11777" max="11777" width="5.7109375" style="260" customWidth="1"/>
    <col min="11778" max="11778" width="97.140625" style="260" customWidth="1"/>
    <col min="11779" max="11781" width="10.7109375" style="260" customWidth="1"/>
    <col min="11782" max="12032" width="9.140625" style="260"/>
    <col min="12033" max="12033" width="5.7109375" style="260" customWidth="1"/>
    <col min="12034" max="12034" width="97.140625" style="260" customWidth="1"/>
    <col min="12035" max="12037" width="10.7109375" style="260" customWidth="1"/>
    <col min="12038" max="12288" width="9.140625" style="260"/>
    <col min="12289" max="12289" width="5.7109375" style="260" customWidth="1"/>
    <col min="12290" max="12290" width="97.140625" style="260" customWidth="1"/>
    <col min="12291" max="12293" width="10.7109375" style="260" customWidth="1"/>
    <col min="12294" max="12544" width="9.140625" style="260"/>
    <col min="12545" max="12545" width="5.7109375" style="260" customWidth="1"/>
    <col min="12546" max="12546" width="97.140625" style="260" customWidth="1"/>
    <col min="12547" max="12549" width="10.7109375" style="260" customWidth="1"/>
    <col min="12550" max="12800" width="9.140625" style="260"/>
    <col min="12801" max="12801" width="5.7109375" style="260" customWidth="1"/>
    <col min="12802" max="12802" width="97.140625" style="260" customWidth="1"/>
    <col min="12803" max="12805" width="10.7109375" style="260" customWidth="1"/>
    <col min="12806" max="13056" width="9.140625" style="260"/>
    <col min="13057" max="13057" width="5.7109375" style="260" customWidth="1"/>
    <col min="13058" max="13058" width="97.140625" style="260" customWidth="1"/>
    <col min="13059" max="13061" width="10.7109375" style="260" customWidth="1"/>
    <col min="13062" max="13312" width="9.140625" style="260"/>
    <col min="13313" max="13313" width="5.7109375" style="260" customWidth="1"/>
    <col min="13314" max="13314" width="97.140625" style="260" customWidth="1"/>
    <col min="13315" max="13317" width="10.7109375" style="260" customWidth="1"/>
    <col min="13318" max="13568" width="9.140625" style="260"/>
    <col min="13569" max="13569" width="5.7109375" style="260" customWidth="1"/>
    <col min="13570" max="13570" width="97.140625" style="260" customWidth="1"/>
    <col min="13571" max="13573" width="10.7109375" style="260" customWidth="1"/>
    <col min="13574" max="13824" width="9.140625" style="260"/>
    <col min="13825" max="13825" width="5.7109375" style="260" customWidth="1"/>
    <col min="13826" max="13826" width="97.140625" style="260" customWidth="1"/>
    <col min="13827" max="13829" width="10.7109375" style="260" customWidth="1"/>
    <col min="13830" max="14080" width="9.140625" style="260"/>
    <col min="14081" max="14081" width="5.7109375" style="260" customWidth="1"/>
    <col min="14082" max="14082" width="97.140625" style="260" customWidth="1"/>
    <col min="14083" max="14085" width="10.7109375" style="260" customWidth="1"/>
    <col min="14086" max="14336" width="9.140625" style="260"/>
    <col min="14337" max="14337" width="5.7109375" style="260" customWidth="1"/>
    <col min="14338" max="14338" width="97.140625" style="260" customWidth="1"/>
    <col min="14339" max="14341" width="10.7109375" style="260" customWidth="1"/>
    <col min="14342" max="14592" width="9.140625" style="260"/>
    <col min="14593" max="14593" width="5.7109375" style="260" customWidth="1"/>
    <col min="14594" max="14594" width="97.140625" style="260" customWidth="1"/>
    <col min="14595" max="14597" width="10.7109375" style="260" customWidth="1"/>
    <col min="14598" max="14848" width="9.140625" style="260"/>
    <col min="14849" max="14849" width="5.7109375" style="260" customWidth="1"/>
    <col min="14850" max="14850" width="97.140625" style="260" customWidth="1"/>
    <col min="14851" max="14853" width="10.7109375" style="260" customWidth="1"/>
    <col min="14854" max="15104" width="9.140625" style="260"/>
    <col min="15105" max="15105" width="5.7109375" style="260" customWidth="1"/>
    <col min="15106" max="15106" width="97.140625" style="260" customWidth="1"/>
    <col min="15107" max="15109" width="10.7109375" style="260" customWidth="1"/>
    <col min="15110" max="15360" width="9.140625" style="260"/>
    <col min="15361" max="15361" width="5.7109375" style="260" customWidth="1"/>
    <col min="15362" max="15362" width="97.140625" style="260" customWidth="1"/>
    <col min="15363" max="15365" width="10.7109375" style="260" customWidth="1"/>
    <col min="15366" max="15616" width="9.140625" style="260"/>
    <col min="15617" max="15617" width="5.7109375" style="260" customWidth="1"/>
    <col min="15618" max="15618" width="97.140625" style="260" customWidth="1"/>
    <col min="15619" max="15621" width="10.7109375" style="260" customWidth="1"/>
    <col min="15622" max="15872" width="9.140625" style="260"/>
    <col min="15873" max="15873" width="5.7109375" style="260" customWidth="1"/>
    <col min="15874" max="15874" width="97.140625" style="260" customWidth="1"/>
    <col min="15875" max="15877" width="10.7109375" style="260" customWidth="1"/>
    <col min="15878" max="16128" width="9.140625" style="260"/>
    <col min="16129" max="16129" width="5.7109375" style="260" customWidth="1"/>
    <col min="16130" max="16130" width="97.140625" style="260" customWidth="1"/>
    <col min="16131" max="16133" width="10.7109375" style="260" customWidth="1"/>
    <col min="16134" max="16384" width="9.140625" style="260"/>
  </cols>
  <sheetData>
    <row r="1" spans="1:7" s="256" customFormat="1" x14ac:dyDescent="0.2">
      <c r="A1" s="509" t="str">
        <f>IF(ISBLANK('Contact Info &amp; Revenues'!B3),"",'Contact Info &amp; Revenues'!B3)</f>
        <v/>
      </c>
      <c r="B1" s="509"/>
      <c r="C1" s="509"/>
      <c r="D1" s="509"/>
      <c r="E1" s="509"/>
    </row>
    <row r="2" spans="1:7" s="256" customFormat="1" x14ac:dyDescent="0.2">
      <c r="A2" s="257"/>
      <c r="B2" s="258"/>
      <c r="C2" s="258"/>
      <c r="D2" s="258"/>
    </row>
    <row r="3" spans="1:7" s="256" customFormat="1" ht="14.25" x14ac:dyDescent="0.2">
      <c r="A3" s="576" t="s">
        <v>461</v>
      </c>
      <c r="B3" s="576"/>
      <c r="C3" s="576"/>
      <c r="D3" s="576"/>
      <c r="E3" s="576"/>
    </row>
    <row r="4" spans="1:7" ht="15.75" thickBot="1" x14ac:dyDescent="0.25"/>
    <row r="5" spans="1:7" s="267" customFormat="1" ht="29.25" thickBot="1" x14ac:dyDescent="0.25">
      <c r="A5" s="261" t="s">
        <v>102</v>
      </c>
      <c r="B5" s="262" t="s">
        <v>201</v>
      </c>
      <c r="C5" s="320" t="s">
        <v>202</v>
      </c>
      <c r="D5" s="334" t="s">
        <v>411</v>
      </c>
      <c r="E5" s="321" t="s">
        <v>412</v>
      </c>
      <c r="G5" s="260"/>
    </row>
    <row r="6" spans="1:7" s="267" customFormat="1" x14ac:dyDescent="0.2">
      <c r="A6" s="268"/>
      <c r="B6" s="269" t="s">
        <v>247</v>
      </c>
      <c r="C6" s="270"/>
      <c r="D6" s="270"/>
      <c r="E6" s="337"/>
    </row>
    <row r="7" spans="1:7" s="267" customFormat="1" x14ac:dyDescent="0.2">
      <c r="A7" s="274">
        <v>1</v>
      </c>
      <c r="B7" s="275" t="s">
        <v>413</v>
      </c>
      <c r="C7" s="279">
        <v>80</v>
      </c>
      <c r="D7" s="142"/>
      <c r="E7" s="223"/>
    </row>
    <row r="8" spans="1:7" s="267" customFormat="1" x14ac:dyDescent="0.2">
      <c r="A8" s="274">
        <f>A7+1</f>
        <v>2</v>
      </c>
      <c r="B8" s="275" t="s">
        <v>414</v>
      </c>
      <c r="C8" s="279">
        <v>4</v>
      </c>
      <c r="D8" s="142"/>
      <c r="E8" s="324"/>
    </row>
    <row r="9" spans="1:7" s="267" customFormat="1" x14ac:dyDescent="0.2">
      <c r="A9" s="274">
        <f t="shared" ref="A9:A11" si="0">+A8+1</f>
        <v>3</v>
      </c>
      <c r="B9" s="275" t="s">
        <v>415</v>
      </c>
      <c r="C9" s="293">
        <v>4</v>
      </c>
      <c r="D9" s="350"/>
      <c r="E9" s="315"/>
    </row>
    <row r="10" spans="1:7" s="267" customFormat="1" x14ac:dyDescent="0.2">
      <c r="A10" s="274">
        <f t="shared" si="0"/>
        <v>4</v>
      </c>
      <c r="B10" s="275" t="s">
        <v>329</v>
      </c>
      <c r="C10" s="279">
        <v>1500</v>
      </c>
      <c r="D10" s="142"/>
      <c r="E10" s="324"/>
    </row>
    <row r="11" spans="1:7" s="267" customFormat="1" x14ac:dyDescent="0.2">
      <c r="A11" s="327">
        <f t="shared" si="0"/>
        <v>5</v>
      </c>
      <c r="B11" s="275" t="s">
        <v>405</v>
      </c>
      <c r="C11" s="358">
        <v>15</v>
      </c>
      <c r="D11" s="359"/>
      <c r="E11" s="438"/>
    </row>
    <row r="12" spans="1:7" s="169" customFormat="1" x14ac:dyDescent="0.2">
      <c r="A12" s="282"/>
      <c r="B12" s="283" t="s">
        <v>299</v>
      </c>
      <c r="C12" s="284"/>
      <c r="D12" s="285"/>
      <c r="E12" s="286"/>
    </row>
    <row r="13" spans="1:7" s="169" customFormat="1" x14ac:dyDescent="0.2">
      <c r="A13" s="274">
        <f>A11+1</f>
        <v>6</v>
      </c>
      <c r="B13" s="288" t="s">
        <v>251</v>
      </c>
      <c r="C13" s="289">
        <v>40</v>
      </c>
      <c r="D13" s="350"/>
      <c r="E13" s="291"/>
    </row>
    <row r="14" spans="1:7" s="169" customFormat="1" x14ac:dyDescent="0.2">
      <c r="A14" s="274">
        <f t="shared" ref="A14:A26" si="1">+A13+1</f>
        <v>7</v>
      </c>
      <c r="B14" s="292" t="s">
        <v>416</v>
      </c>
      <c r="C14" s="293">
        <v>36</v>
      </c>
      <c r="D14" s="290"/>
      <c r="E14" s="291"/>
    </row>
    <row r="15" spans="1:7" s="169" customFormat="1" x14ac:dyDescent="0.2">
      <c r="A15" s="274">
        <f t="shared" si="1"/>
        <v>8</v>
      </c>
      <c r="B15" s="292" t="s">
        <v>290</v>
      </c>
      <c r="C15" s="293">
        <v>1</v>
      </c>
      <c r="D15" s="290"/>
      <c r="E15" s="291"/>
    </row>
    <row r="16" spans="1:7" s="169" customFormat="1" x14ac:dyDescent="0.2">
      <c r="A16" s="274">
        <f t="shared" si="1"/>
        <v>9</v>
      </c>
      <c r="B16" s="292" t="s">
        <v>409</v>
      </c>
      <c r="C16" s="293">
        <v>0.25</v>
      </c>
      <c r="D16" s="290"/>
      <c r="E16" s="291"/>
    </row>
    <row r="17" spans="1:5" s="169" customFormat="1" x14ac:dyDescent="0.2">
      <c r="A17" s="274">
        <f t="shared" si="1"/>
        <v>10</v>
      </c>
      <c r="B17" s="292" t="s">
        <v>417</v>
      </c>
      <c r="C17" s="293">
        <v>0.25</v>
      </c>
      <c r="D17" s="290"/>
      <c r="E17" s="291"/>
    </row>
    <row r="18" spans="1:5" s="169" customFormat="1" x14ac:dyDescent="0.2">
      <c r="A18" s="274">
        <f t="shared" si="1"/>
        <v>11</v>
      </c>
      <c r="B18" s="292" t="s">
        <v>254</v>
      </c>
      <c r="C18" s="293">
        <v>1</v>
      </c>
      <c r="D18" s="290"/>
      <c r="E18" s="291"/>
    </row>
    <row r="19" spans="1:5" s="169" customFormat="1" x14ac:dyDescent="0.2">
      <c r="A19" s="274">
        <f t="shared" si="1"/>
        <v>12</v>
      </c>
      <c r="B19" s="292" t="s">
        <v>258</v>
      </c>
      <c r="C19" s="293">
        <v>0.5</v>
      </c>
      <c r="D19" s="290"/>
      <c r="E19" s="291"/>
    </row>
    <row r="20" spans="1:5" s="169" customFormat="1" x14ac:dyDescent="0.2">
      <c r="A20" s="274">
        <f t="shared" si="1"/>
        <v>13</v>
      </c>
      <c r="B20" s="292" t="s">
        <v>368</v>
      </c>
      <c r="C20" s="293">
        <v>0.5</v>
      </c>
      <c r="D20" s="290"/>
      <c r="E20" s="291"/>
    </row>
    <row r="21" spans="1:5" s="169" customFormat="1" x14ac:dyDescent="0.2">
      <c r="A21" s="274">
        <f t="shared" si="1"/>
        <v>14</v>
      </c>
      <c r="B21" s="294" t="s">
        <v>260</v>
      </c>
      <c r="C21" s="293">
        <v>0.5</v>
      </c>
      <c r="D21" s="290"/>
      <c r="E21" s="291"/>
    </row>
    <row r="22" spans="1:5" s="169" customFormat="1" x14ac:dyDescent="0.2">
      <c r="A22" s="274">
        <f t="shared" si="1"/>
        <v>15</v>
      </c>
      <c r="B22" s="295" t="s">
        <v>261</v>
      </c>
      <c r="C22" s="293">
        <v>0</v>
      </c>
      <c r="D22" s="290"/>
      <c r="E22" s="291"/>
    </row>
    <row r="23" spans="1:5" s="169" customFormat="1" x14ac:dyDescent="0.2">
      <c r="A23" s="274">
        <f t="shared" si="1"/>
        <v>16</v>
      </c>
      <c r="B23" s="295" t="s">
        <v>261</v>
      </c>
      <c r="C23" s="293">
        <v>0</v>
      </c>
      <c r="D23" s="290"/>
      <c r="E23" s="291"/>
    </row>
    <row r="24" spans="1:5" s="169" customFormat="1" x14ac:dyDescent="0.2">
      <c r="A24" s="274">
        <f t="shared" si="1"/>
        <v>17</v>
      </c>
      <c r="B24" s="295" t="s">
        <v>261</v>
      </c>
      <c r="C24" s="293">
        <v>0</v>
      </c>
      <c r="D24" s="290"/>
      <c r="E24" s="291"/>
    </row>
    <row r="25" spans="1:5" s="169" customFormat="1" x14ac:dyDescent="0.2">
      <c r="A25" s="327">
        <f t="shared" si="1"/>
        <v>18</v>
      </c>
      <c r="B25" s="401" t="str">
        <f>CONCATENATE("Has all time been allocated? (Total hours from Line ",A13," should equal sum of Lines ",A14," - ",A24,")")</f>
        <v>Has all time been allocated? (Total hours from Line 6 should equal sum of Lines 7 - 17)</v>
      </c>
      <c r="C25" s="402" t="str">
        <f>IF(C13=SUM(C14:C24),"Yes","No")</f>
        <v>Yes</v>
      </c>
      <c r="D25" s="403" t="str">
        <f>IF(D13=SUM(D14:D24),"Yes","No")</f>
        <v>Yes</v>
      </c>
      <c r="E25" s="404" t="str">
        <f>IF(E13=SUM(E14:E24),"Yes","No")</f>
        <v>Yes</v>
      </c>
    </row>
    <row r="26" spans="1:5" ht="15.75" thickBot="1" x14ac:dyDescent="0.25">
      <c r="A26" s="299">
        <f t="shared" si="1"/>
        <v>19</v>
      </c>
      <c r="B26" s="300" t="s">
        <v>410</v>
      </c>
      <c r="C26" s="318">
        <v>100</v>
      </c>
      <c r="D26" s="152"/>
      <c r="E26" s="365"/>
    </row>
  </sheetData>
  <sheetProtection password="C77D" sheet="1" objects="1" scenarios="1" selectLockedCells="1"/>
  <mergeCells count="2">
    <mergeCell ref="A1:E1"/>
    <mergeCell ref="A3:E3"/>
  </mergeCells>
  <dataValidations count="1">
    <dataValidation allowBlank="1" showErrorMessage="1" prompt="Enter a job category that is considered to be a Behavioral Health Professional._x000a_" sqref="WVJ983048:WVJ983065 B65529:B65533 IX65529:IX65533 ST65529:ST65533 ACP65529:ACP65533 AML65529:AML65533 AWH65529:AWH65533 BGD65529:BGD65533 BPZ65529:BPZ65533 BZV65529:BZV65533 CJR65529:CJR65533 CTN65529:CTN65533 DDJ65529:DDJ65533 DNF65529:DNF65533 DXB65529:DXB65533 EGX65529:EGX65533 EQT65529:EQT65533 FAP65529:FAP65533 FKL65529:FKL65533 FUH65529:FUH65533 GED65529:GED65533 GNZ65529:GNZ65533 GXV65529:GXV65533 HHR65529:HHR65533 HRN65529:HRN65533 IBJ65529:IBJ65533 ILF65529:ILF65533 IVB65529:IVB65533 JEX65529:JEX65533 JOT65529:JOT65533 JYP65529:JYP65533 KIL65529:KIL65533 KSH65529:KSH65533 LCD65529:LCD65533 LLZ65529:LLZ65533 LVV65529:LVV65533 MFR65529:MFR65533 MPN65529:MPN65533 MZJ65529:MZJ65533 NJF65529:NJF65533 NTB65529:NTB65533 OCX65529:OCX65533 OMT65529:OMT65533 OWP65529:OWP65533 PGL65529:PGL65533 PQH65529:PQH65533 QAD65529:QAD65533 QJZ65529:QJZ65533 QTV65529:QTV65533 RDR65529:RDR65533 RNN65529:RNN65533 RXJ65529:RXJ65533 SHF65529:SHF65533 SRB65529:SRB65533 TAX65529:TAX65533 TKT65529:TKT65533 TUP65529:TUP65533 UEL65529:UEL65533 UOH65529:UOH65533 UYD65529:UYD65533 VHZ65529:VHZ65533 VRV65529:VRV65533 WBR65529:WBR65533 WLN65529:WLN65533 WVJ65529:WVJ65533 B131065:B131069 IX131065:IX131069 ST131065:ST131069 ACP131065:ACP131069 AML131065:AML131069 AWH131065:AWH131069 BGD131065:BGD131069 BPZ131065:BPZ131069 BZV131065:BZV131069 CJR131065:CJR131069 CTN131065:CTN131069 DDJ131065:DDJ131069 DNF131065:DNF131069 DXB131065:DXB131069 EGX131065:EGX131069 EQT131065:EQT131069 FAP131065:FAP131069 FKL131065:FKL131069 FUH131065:FUH131069 GED131065:GED131069 GNZ131065:GNZ131069 GXV131065:GXV131069 HHR131065:HHR131069 HRN131065:HRN131069 IBJ131065:IBJ131069 ILF131065:ILF131069 IVB131065:IVB131069 JEX131065:JEX131069 JOT131065:JOT131069 JYP131065:JYP131069 KIL131065:KIL131069 KSH131065:KSH131069 LCD131065:LCD131069 LLZ131065:LLZ131069 LVV131065:LVV131069 MFR131065:MFR131069 MPN131065:MPN131069 MZJ131065:MZJ131069 NJF131065:NJF131069 NTB131065:NTB131069 OCX131065:OCX131069 OMT131065:OMT131069 OWP131065:OWP131069 PGL131065:PGL131069 PQH131065:PQH131069 QAD131065:QAD131069 QJZ131065:QJZ131069 QTV131065:QTV131069 RDR131065:RDR131069 RNN131065:RNN131069 RXJ131065:RXJ131069 SHF131065:SHF131069 SRB131065:SRB131069 TAX131065:TAX131069 TKT131065:TKT131069 TUP131065:TUP131069 UEL131065:UEL131069 UOH131065:UOH131069 UYD131065:UYD131069 VHZ131065:VHZ131069 VRV131065:VRV131069 WBR131065:WBR131069 WLN131065:WLN131069 WVJ131065:WVJ131069 B196601:B196605 IX196601:IX196605 ST196601:ST196605 ACP196601:ACP196605 AML196601:AML196605 AWH196601:AWH196605 BGD196601:BGD196605 BPZ196601:BPZ196605 BZV196601:BZV196605 CJR196601:CJR196605 CTN196601:CTN196605 DDJ196601:DDJ196605 DNF196601:DNF196605 DXB196601:DXB196605 EGX196601:EGX196605 EQT196601:EQT196605 FAP196601:FAP196605 FKL196601:FKL196605 FUH196601:FUH196605 GED196601:GED196605 GNZ196601:GNZ196605 GXV196601:GXV196605 HHR196601:HHR196605 HRN196601:HRN196605 IBJ196601:IBJ196605 ILF196601:ILF196605 IVB196601:IVB196605 JEX196601:JEX196605 JOT196601:JOT196605 JYP196601:JYP196605 KIL196601:KIL196605 KSH196601:KSH196605 LCD196601:LCD196605 LLZ196601:LLZ196605 LVV196601:LVV196605 MFR196601:MFR196605 MPN196601:MPN196605 MZJ196601:MZJ196605 NJF196601:NJF196605 NTB196601:NTB196605 OCX196601:OCX196605 OMT196601:OMT196605 OWP196601:OWP196605 PGL196601:PGL196605 PQH196601:PQH196605 QAD196601:QAD196605 QJZ196601:QJZ196605 QTV196601:QTV196605 RDR196601:RDR196605 RNN196601:RNN196605 RXJ196601:RXJ196605 SHF196601:SHF196605 SRB196601:SRB196605 TAX196601:TAX196605 TKT196601:TKT196605 TUP196601:TUP196605 UEL196601:UEL196605 UOH196601:UOH196605 UYD196601:UYD196605 VHZ196601:VHZ196605 VRV196601:VRV196605 WBR196601:WBR196605 WLN196601:WLN196605 WVJ196601:WVJ196605 B262137:B262141 IX262137:IX262141 ST262137:ST262141 ACP262137:ACP262141 AML262137:AML262141 AWH262137:AWH262141 BGD262137:BGD262141 BPZ262137:BPZ262141 BZV262137:BZV262141 CJR262137:CJR262141 CTN262137:CTN262141 DDJ262137:DDJ262141 DNF262137:DNF262141 DXB262137:DXB262141 EGX262137:EGX262141 EQT262137:EQT262141 FAP262137:FAP262141 FKL262137:FKL262141 FUH262137:FUH262141 GED262137:GED262141 GNZ262137:GNZ262141 GXV262137:GXV262141 HHR262137:HHR262141 HRN262137:HRN262141 IBJ262137:IBJ262141 ILF262137:ILF262141 IVB262137:IVB262141 JEX262137:JEX262141 JOT262137:JOT262141 JYP262137:JYP262141 KIL262137:KIL262141 KSH262137:KSH262141 LCD262137:LCD262141 LLZ262137:LLZ262141 LVV262137:LVV262141 MFR262137:MFR262141 MPN262137:MPN262141 MZJ262137:MZJ262141 NJF262137:NJF262141 NTB262137:NTB262141 OCX262137:OCX262141 OMT262137:OMT262141 OWP262137:OWP262141 PGL262137:PGL262141 PQH262137:PQH262141 QAD262137:QAD262141 QJZ262137:QJZ262141 QTV262137:QTV262141 RDR262137:RDR262141 RNN262137:RNN262141 RXJ262137:RXJ262141 SHF262137:SHF262141 SRB262137:SRB262141 TAX262137:TAX262141 TKT262137:TKT262141 TUP262137:TUP262141 UEL262137:UEL262141 UOH262137:UOH262141 UYD262137:UYD262141 VHZ262137:VHZ262141 VRV262137:VRV262141 WBR262137:WBR262141 WLN262137:WLN262141 WVJ262137:WVJ262141 B327673:B327677 IX327673:IX327677 ST327673:ST327677 ACP327673:ACP327677 AML327673:AML327677 AWH327673:AWH327677 BGD327673:BGD327677 BPZ327673:BPZ327677 BZV327673:BZV327677 CJR327673:CJR327677 CTN327673:CTN327677 DDJ327673:DDJ327677 DNF327673:DNF327677 DXB327673:DXB327677 EGX327673:EGX327677 EQT327673:EQT327677 FAP327673:FAP327677 FKL327673:FKL327677 FUH327673:FUH327677 GED327673:GED327677 GNZ327673:GNZ327677 GXV327673:GXV327677 HHR327673:HHR327677 HRN327673:HRN327677 IBJ327673:IBJ327677 ILF327673:ILF327677 IVB327673:IVB327677 JEX327673:JEX327677 JOT327673:JOT327677 JYP327673:JYP327677 KIL327673:KIL327677 KSH327673:KSH327677 LCD327673:LCD327677 LLZ327673:LLZ327677 LVV327673:LVV327677 MFR327673:MFR327677 MPN327673:MPN327677 MZJ327673:MZJ327677 NJF327673:NJF327677 NTB327673:NTB327677 OCX327673:OCX327677 OMT327673:OMT327677 OWP327673:OWP327677 PGL327673:PGL327677 PQH327673:PQH327677 QAD327673:QAD327677 QJZ327673:QJZ327677 QTV327673:QTV327677 RDR327673:RDR327677 RNN327673:RNN327677 RXJ327673:RXJ327677 SHF327673:SHF327677 SRB327673:SRB327677 TAX327673:TAX327677 TKT327673:TKT327677 TUP327673:TUP327677 UEL327673:UEL327677 UOH327673:UOH327677 UYD327673:UYD327677 VHZ327673:VHZ327677 VRV327673:VRV327677 WBR327673:WBR327677 WLN327673:WLN327677 WVJ327673:WVJ327677 B393209:B393213 IX393209:IX393213 ST393209:ST393213 ACP393209:ACP393213 AML393209:AML393213 AWH393209:AWH393213 BGD393209:BGD393213 BPZ393209:BPZ393213 BZV393209:BZV393213 CJR393209:CJR393213 CTN393209:CTN393213 DDJ393209:DDJ393213 DNF393209:DNF393213 DXB393209:DXB393213 EGX393209:EGX393213 EQT393209:EQT393213 FAP393209:FAP393213 FKL393209:FKL393213 FUH393209:FUH393213 GED393209:GED393213 GNZ393209:GNZ393213 GXV393209:GXV393213 HHR393209:HHR393213 HRN393209:HRN393213 IBJ393209:IBJ393213 ILF393209:ILF393213 IVB393209:IVB393213 JEX393209:JEX393213 JOT393209:JOT393213 JYP393209:JYP393213 KIL393209:KIL393213 KSH393209:KSH393213 LCD393209:LCD393213 LLZ393209:LLZ393213 LVV393209:LVV393213 MFR393209:MFR393213 MPN393209:MPN393213 MZJ393209:MZJ393213 NJF393209:NJF393213 NTB393209:NTB393213 OCX393209:OCX393213 OMT393209:OMT393213 OWP393209:OWP393213 PGL393209:PGL393213 PQH393209:PQH393213 QAD393209:QAD393213 QJZ393209:QJZ393213 QTV393209:QTV393213 RDR393209:RDR393213 RNN393209:RNN393213 RXJ393209:RXJ393213 SHF393209:SHF393213 SRB393209:SRB393213 TAX393209:TAX393213 TKT393209:TKT393213 TUP393209:TUP393213 UEL393209:UEL393213 UOH393209:UOH393213 UYD393209:UYD393213 VHZ393209:VHZ393213 VRV393209:VRV393213 WBR393209:WBR393213 WLN393209:WLN393213 WVJ393209:WVJ393213 B458745:B458749 IX458745:IX458749 ST458745:ST458749 ACP458745:ACP458749 AML458745:AML458749 AWH458745:AWH458749 BGD458745:BGD458749 BPZ458745:BPZ458749 BZV458745:BZV458749 CJR458745:CJR458749 CTN458745:CTN458749 DDJ458745:DDJ458749 DNF458745:DNF458749 DXB458745:DXB458749 EGX458745:EGX458749 EQT458745:EQT458749 FAP458745:FAP458749 FKL458745:FKL458749 FUH458745:FUH458749 GED458745:GED458749 GNZ458745:GNZ458749 GXV458745:GXV458749 HHR458745:HHR458749 HRN458745:HRN458749 IBJ458745:IBJ458749 ILF458745:ILF458749 IVB458745:IVB458749 JEX458745:JEX458749 JOT458745:JOT458749 JYP458745:JYP458749 KIL458745:KIL458749 KSH458745:KSH458749 LCD458745:LCD458749 LLZ458745:LLZ458749 LVV458745:LVV458749 MFR458745:MFR458749 MPN458745:MPN458749 MZJ458745:MZJ458749 NJF458745:NJF458749 NTB458745:NTB458749 OCX458745:OCX458749 OMT458745:OMT458749 OWP458745:OWP458749 PGL458745:PGL458749 PQH458745:PQH458749 QAD458745:QAD458749 QJZ458745:QJZ458749 QTV458745:QTV458749 RDR458745:RDR458749 RNN458745:RNN458749 RXJ458745:RXJ458749 SHF458745:SHF458749 SRB458745:SRB458749 TAX458745:TAX458749 TKT458745:TKT458749 TUP458745:TUP458749 UEL458745:UEL458749 UOH458745:UOH458749 UYD458745:UYD458749 VHZ458745:VHZ458749 VRV458745:VRV458749 WBR458745:WBR458749 WLN458745:WLN458749 WVJ458745:WVJ458749 B524281:B524285 IX524281:IX524285 ST524281:ST524285 ACP524281:ACP524285 AML524281:AML524285 AWH524281:AWH524285 BGD524281:BGD524285 BPZ524281:BPZ524285 BZV524281:BZV524285 CJR524281:CJR524285 CTN524281:CTN524285 DDJ524281:DDJ524285 DNF524281:DNF524285 DXB524281:DXB524285 EGX524281:EGX524285 EQT524281:EQT524285 FAP524281:FAP524285 FKL524281:FKL524285 FUH524281:FUH524285 GED524281:GED524285 GNZ524281:GNZ524285 GXV524281:GXV524285 HHR524281:HHR524285 HRN524281:HRN524285 IBJ524281:IBJ524285 ILF524281:ILF524285 IVB524281:IVB524285 JEX524281:JEX524285 JOT524281:JOT524285 JYP524281:JYP524285 KIL524281:KIL524285 KSH524281:KSH524285 LCD524281:LCD524285 LLZ524281:LLZ524285 LVV524281:LVV524285 MFR524281:MFR524285 MPN524281:MPN524285 MZJ524281:MZJ524285 NJF524281:NJF524285 NTB524281:NTB524285 OCX524281:OCX524285 OMT524281:OMT524285 OWP524281:OWP524285 PGL524281:PGL524285 PQH524281:PQH524285 QAD524281:QAD524285 QJZ524281:QJZ524285 QTV524281:QTV524285 RDR524281:RDR524285 RNN524281:RNN524285 RXJ524281:RXJ524285 SHF524281:SHF524285 SRB524281:SRB524285 TAX524281:TAX524285 TKT524281:TKT524285 TUP524281:TUP524285 UEL524281:UEL524285 UOH524281:UOH524285 UYD524281:UYD524285 VHZ524281:VHZ524285 VRV524281:VRV524285 WBR524281:WBR524285 WLN524281:WLN524285 WVJ524281:WVJ524285 B589817:B589821 IX589817:IX589821 ST589817:ST589821 ACP589817:ACP589821 AML589817:AML589821 AWH589817:AWH589821 BGD589817:BGD589821 BPZ589817:BPZ589821 BZV589817:BZV589821 CJR589817:CJR589821 CTN589817:CTN589821 DDJ589817:DDJ589821 DNF589817:DNF589821 DXB589817:DXB589821 EGX589817:EGX589821 EQT589817:EQT589821 FAP589817:FAP589821 FKL589817:FKL589821 FUH589817:FUH589821 GED589817:GED589821 GNZ589817:GNZ589821 GXV589817:GXV589821 HHR589817:HHR589821 HRN589817:HRN589821 IBJ589817:IBJ589821 ILF589817:ILF589821 IVB589817:IVB589821 JEX589817:JEX589821 JOT589817:JOT589821 JYP589817:JYP589821 KIL589817:KIL589821 KSH589817:KSH589821 LCD589817:LCD589821 LLZ589817:LLZ589821 LVV589817:LVV589821 MFR589817:MFR589821 MPN589817:MPN589821 MZJ589817:MZJ589821 NJF589817:NJF589821 NTB589817:NTB589821 OCX589817:OCX589821 OMT589817:OMT589821 OWP589817:OWP589821 PGL589817:PGL589821 PQH589817:PQH589821 QAD589817:QAD589821 QJZ589817:QJZ589821 QTV589817:QTV589821 RDR589817:RDR589821 RNN589817:RNN589821 RXJ589817:RXJ589821 SHF589817:SHF589821 SRB589817:SRB589821 TAX589817:TAX589821 TKT589817:TKT589821 TUP589817:TUP589821 UEL589817:UEL589821 UOH589817:UOH589821 UYD589817:UYD589821 VHZ589817:VHZ589821 VRV589817:VRV589821 WBR589817:WBR589821 WLN589817:WLN589821 WVJ589817:WVJ589821 B655353:B655357 IX655353:IX655357 ST655353:ST655357 ACP655353:ACP655357 AML655353:AML655357 AWH655353:AWH655357 BGD655353:BGD655357 BPZ655353:BPZ655357 BZV655353:BZV655357 CJR655353:CJR655357 CTN655353:CTN655357 DDJ655353:DDJ655357 DNF655353:DNF655357 DXB655353:DXB655357 EGX655353:EGX655357 EQT655353:EQT655357 FAP655353:FAP655357 FKL655353:FKL655357 FUH655353:FUH655357 GED655353:GED655357 GNZ655353:GNZ655357 GXV655353:GXV655357 HHR655353:HHR655357 HRN655353:HRN655357 IBJ655353:IBJ655357 ILF655353:ILF655357 IVB655353:IVB655357 JEX655353:JEX655357 JOT655353:JOT655357 JYP655353:JYP655357 KIL655353:KIL655357 KSH655353:KSH655357 LCD655353:LCD655357 LLZ655353:LLZ655357 LVV655353:LVV655357 MFR655353:MFR655357 MPN655353:MPN655357 MZJ655353:MZJ655357 NJF655353:NJF655357 NTB655353:NTB655357 OCX655353:OCX655357 OMT655353:OMT655357 OWP655353:OWP655357 PGL655353:PGL655357 PQH655353:PQH655357 QAD655353:QAD655357 QJZ655353:QJZ655357 QTV655353:QTV655357 RDR655353:RDR655357 RNN655353:RNN655357 RXJ655353:RXJ655357 SHF655353:SHF655357 SRB655353:SRB655357 TAX655353:TAX655357 TKT655353:TKT655357 TUP655353:TUP655357 UEL655353:UEL655357 UOH655353:UOH655357 UYD655353:UYD655357 VHZ655353:VHZ655357 VRV655353:VRV655357 WBR655353:WBR655357 WLN655353:WLN655357 WVJ655353:WVJ655357 B720889:B720893 IX720889:IX720893 ST720889:ST720893 ACP720889:ACP720893 AML720889:AML720893 AWH720889:AWH720893 BGD720889:BGD720893 BPZ720889:BPZ720893 BZV720889:BZV720893 CJR720889:CJR720893 CTN720889:CTN720893 DDJ720889:DDJ720893 DNF720889:DNF720893 DXB720889:DXB720893 EGX720889:EGX720893 EQT720889:EQT720893 FAP720889:FAP720893 FKL720889:FKL720893 FUH720889:FUH720893 GED720889:GED720893 GNZ720889:GNZ720893 GXV720889:GXV720893 HHR720889:HHR720893 HRN720889:HRN720893 IBJ720889:IBJ720893 ILF720889:ILF720893 IVB720889:IVB720893 JEX720889:JEX720893 JOT720889:JOT720893 JYP720889:JYP720893 KIL720889:KIL720893 KSH720889:KSH720893 LCD720889:LCD720893 LLZ720889:LLZ720893 LVV720889:LVV720893 MFR720889:MFR720893 MPN720889:MPN720893 MZJ720889:MZJ720893 NJF720889:NJF720893 NTB720889:NTB720893 OCX720889:OCX720893 OMT720889:OMT720893 OWP720889:OWP720893 PGL720889:PGL720893 PQH720889:PQH720893 QAD720889:QAD720893 QJZ720889:QJZ720893 QTV720889:QTV720893 RDR720889:RDR720893 RNN720889:RNN720893 RXJ720889:RXJ720893 SHF720889:SHF720893 SRB720889:SRB720893 TAX720889:TAX720893 TKT720889:TKT720893 TUP720889:TUP720893 UEL720889:UEL720893 UOH720889:UOH720893 UYD720889:UYD720893 VHZ720889:VHZ720893 VRV720889:VRV720893 WBR720889:WBR720893 WLN720889:WLN720893 WVJ720889:WVJ720893 B786425:B786429 IX786425:IX786429 ST786425:ST786429 ACP786425:ACP786429 AML786425:AML786429 AWH786425:AWH786429 BGD786425:BGD786429 BPZ786425:BPZ786429 BZV786425:BZV786429 CJR786425:CJR786429 CTN786425:CTN786429 DDJ786425:DDJ786429 DNF786425:DNF786429 DXB786425:DXB786429 EGX786425:EGX786429 EQT786425:EQT786429 FAP786425:FAP786429 FKL786425:FKL786429 FUH786425:FUH786429 GED786425:GED786429 GNZ786425:GNZ786429 GXV786425:GXV786429 HHR786425:HHR786429 HRN786425:HRN786429 IBJ786425:IBJ786429 ILF786425:ILF786429 IVB786425:IVB786429 JEX786425:JEX786429 JOT786425:JOT786429 JYP786425:JYP786429 KIL786425:KIL786429 KSH786425:KSH786429 LCD786425:LCD786429 LLZ786425:LLZ786429 LVV786425:LVV786429 MFR786425:MFR786429 MPN786425:MPN786429 MZJ786425:MZJ786429 NJF786425:NJF786429 NTB786425:NTB786429 OCX786425:OCX786429 OMT786425:OMT786429 OWP786425:OWP786429 PGL786425:PGL786429 PQH786425:PQH786429 QAD786425:QAD786429 QJZ786425:QJZ786429 QTV786425:QTV786429 RDR786425:RDR786429 RNN786425:RNN786429 RXJ786425:RXJ786429 SHF786425:SHF786429 SRB786425:SRB786429 TAX786425:TAX786429 TKT786425:TKT786429 TUP786425:TUP786429 UEL786425:UEL786429 UOH786425:UOH786429 UYD786425:UYD786429 VHZ786425:VHZ786429 VRV786425:VRV786429 WBR786425:WBR786429 WLN786425:WLN786429 WVJ786425:WVJ786429 B851961:B851965 IX851961:IX851965 ST851961:ST851965 ACP851961:ACP851965 AML851961:AML851965 AWH851961:AWH851965 BGD851961:BGD851965 BPZ851961:BPZ851965 BZV851961:BZV851965 CJR851961:CJR851965 CTN851961:CTN851965 DDJ851961:DDJ851965 DNF851961:DNF851965 DXB851961:DXB851965 EGX851961:EGX851965 EQT851961:EQT851965 FAP851961:FAP851965 FKL851961:FKL851965 FUH851961:FUH851965 GED851961:GED851965 GNZ851961:GNZ851965 GXV851961:GXV851965 HHR851961:HHR851965 HRN851961:HRN851965 IBJ851961:IBJ851965 ILF851961:ILF851965 IVB851961:IVB851965 JEX851961:JEX851965 JOT851961:JOT851965 JYP851961:JYP851965 KIL851961:KIL851965 KSH851961:KSH851965 LCD851961:LCD851965 LLZ851961:LLZ851965 LVV851961:LVV851965 MFR851961:MFR851965 MPN851961:MPN851965 MZJ851961:MZJ851965 NJF851961:NJF851965 NTB851961:NTB851965 OCX851961:OCX851965 OMT851961:OMT851965 OWP851961:OWP851965 PGL851961:PGL851965 PQH851961:PQH851965 QAD851961:QAD851965 QJZ851961:QJZ851965 QTV851961:QTV851965 RDR851961:RDR851965 RNN851961:RNN851965 RXJ851961:RXJ851965 SHF851961:SHF851965 SRB851961:SRB851965 TAX851961:TAX851965 TKT851961:TKT851965 TUP851961:TUP851965 UEL851961:UEL851965 UOH851961:UOH851965 UYD851961:UYD851965 VHZ851961:VHZ851965 VRV851961:VRV851965 WBR851961:WBR851965 WLN851961:WLN851965 WVJ851961:WVJ851965 B917497:B917501 IX917497:IX917501 ST917497:ST917501 ACP917497:ACP917501 AML917497:AML917501 AWH917497:AWH917501 BGD917497:BGD917501 BPZ917497:BPZ917501 BZV917497:BZV917501 CJR917497:CJR917501 CTN917497:CTN917501 DDJ917497:DDJ917501 DNF917497:DNF917501 DXB917497:DXB917501 EGX917497:EGX917501 EQT917497:EQT917501 FAP917497:FAP917501 FKL917497:FKL917501 FUH917497:FUH917501 GED917497:GED917501 GNZ917497:GNZ917501 GXV917497:GXV917501 HHR917497:HHR917501 HRN917497:HRN917501 IBJ917497:IBJ917501 ILF917497:ILF917501 IVB917497:IVB917501 JEX917497:JEX917501 JOT917497:JOT917501 JYP917497:JYP917501 KIL917497:KIL917501 KSH917497:KSH917501 LCD917497:LCD917501 LLZ917497:LLZ917501 LVV917497:LVV917501 MFR917497:MFR917501 MPN917497:MPN917501 MZJ917497:MZJ917501 NJF917497:NJF917501 NTB917497:NTB917501 OCX917497:OCX917501 OMT917497:OMT917501 OWP917497:OWP917501 PGL917497:PGL917501 PQH917497:PQH917501 QAD917497:QAD917501 QJZ917497:QJZ917501 QTV917497:QTV917501 RDR917497:RDR917501 RNN917497:RNN917501 RXJ917497:RXJ917501 SHF917497:SHF917501 SRB917497:SRB917501 TAX917497:TAX917501 TKT917497:TKT917501 TUP917497:TUP917501 UEL917497:UEL917501 UOH917497:UOH917501 UYD917497:UYD917501 VHZ917497:VHZ917501 VRV917497:VRV917501 WBR917497:WBR917501 WLN917497:WLN917501 WVJ917497:WVJ917501 B983033:B983037 IX983033:IX983037 ST983033:ST983037 ACP983033:ACP983037 AML983033:AML983037 AWH983033:AWH983037 BGD983033:BGD983037 BPZ983033:BPZ983037 BZV983033:BZV983037 CJR983033:CJR983037 CTN983033:CTN983037 DDJ983033:DDJ983037 DNF983033:DNF983037 DXB983033:DXB983037 EGX983033:EGX983037 EQT983033:EQT983037 FAP983033:FAP983037 FKL983033:FKL983037 FUH983033:FUH983037 GED983033:GED983037 GNZ983033:GNZ983037 GXV983033:GXV983037 HHR983033:HHR983037 HRN983033:HRN983037 IBJ983033:IBJ983037 ILF983033:ILF983037 IVB983033:IVB983037 JEX983033:JEX983037 JOT983033:JOT983037 JYP983033:JYP983037 KIL983033:KIL983037 KSH983033:KSH983037 LCD983033:LCD983037 LLZ983033:LLZ983037 LVV983033:LVV983037 MFR983033:MFR983037 MPN983033:MPN983037 MZJ983033:MZJ983037 NJF983033:NJF983037 NTB983033:NTB983037 OCX983033:OCX983037 OMT983033:OMT983037 OWP983033:OWP983037 PGL983033:PGL983037 PQH983033:PQH983037 QAD983033:QAD983037 QJZ983033:QJZ983037 QTV983033:QTV983037 RDR983033:RDR983037 RNN983033:RNN983037 RXJ983033:RXJ983037 SHF983033:SHF983037 SRB983033:SRB983037 TAX983033:TAX983037 TKT983033:TKT983037 TUP983033:TUP983037 UEL983033:UEL983037 UOH983033:UOH983037 UYD983033:UYD983037 VHZ983033:VHZ983037 VRV983033:VRV983037 WBR983033:WBR983037 WLN983033:WLN983037 WVJ983033:WVJ983037 B65535:B65542 IX65535:IX65542 ST65535:ST65542 ACP65535:ACP65542 AML65535:AML65542 AWH65535:AWH65542 BGD65535:BGD65542 BPZ65535:BPZ65542 BZV65535:BZV65542 CJR65535:CJR65542 CTN65535:CTN65542 DDJ65535:DDJ65542 DNF65535:DNF65542 DXB65535:DXB65542 EGX65535:EGX65542 EQT65535:EQT65542 FAP65535:FAP65542 FKL65535:FKL65542 FUH65535:FUH65542 GED65535:GED65542 GNZ65535:GNZ65542 GXV65535:GXV65542 HHR65535:HHR65542 HRN65535:HRN65542 IBJ65535:IBJ65542 ILF65535:ILF65542 IVB65535:IVB65542 JEX65535:JEX65542 JOT65535:JOT65542 JYP65535:JYP65542 KIL65535:KIL65542 KSH65535:KSH65542 LCD65535:LCD65542 LLZ65535:LLZ65542 LVV65535:LVV65542 MFR65535:MFR65542 MPN65535:MPN65542 MZJ65535:MZJ65542 NJF65535:NJF65542 NTB65535:NTB65542 OCX65535:OCX65542 OMT65535:OMT65542 OWP65535:OWP65542 PGL65535:PGL65542 PQH65535:PQH65542 QAD65535:QAD65542 QJZ65535:QJZ65542 QTV65535:QTV65542 RDR65535:RDR65542 RNN65535:RNN65542 RXJ65535:RXJ65542 SHF65535:SHF65542 SRB65535:SRB65542 TAX65535:TAX65542 TKT65535:TKT65542 TUP65535:TUP65542 UEL65535:UEL65542 UOH65535:UOH65542 UYD65535:UYD65542 VHZ65535:VHZ65542 VRV65535:VRV65542 WBR65535:WBR65542 WLN65535:WLN65542 WVJ65535:WVJ65542 B131071:B131078 IX131071:IX131078 ST131071:ST131078 ACP131071:ACP131078 AML131071:AML131078 AWH131071:AWH131078 BGD131071:BGD131078 BPZ131071:BPZ131078 BZV131071:BZV131078 CJR131071:CJR131078 CTN131071:CTN131078 DDJ131071:DDJ131078 DNF131071:DNF131078 DXB131071:DXB131078 EGX131071:EGX131078 EQT131071:EQT131078 FAP131071:FAP131078 FKL131071:FKL131078 FUH131071:FUH131078 GED131071:GED131078 GNZ131071:GNZ131078 GXV131071:GXV131078 HHR131071:HHR131078 HRN131071:HRN131078 IBJ131071:IBJ131078 ILF131071:ILF131078 IVB131071:IVB131078 JEX131071:JEX131078 JOT131071:JOT131078 JYP131071:JYP131078 KIL131071:KIL131078 KSH131071:KSH131078 LCD131071:LCD131078 LLZ131071:LLZ131078 LVV131071:LVV131078 MFR131071:MFR131078 MPN131071:MPN131078 MZJ131071:MZJ131078 NJF131071:NJF131078 NTB131071:NTB131078 OCX131071:OCX131078 OMT131071:OMT131078 OWP131071:OWP131078 PGL131071:PGL131078 PQH131071:PQH131078 QAD131071:QAD131078 QJZ131071:QJZ131078 QTV131071:QTV131078 RDR131071:RDR131078 RNN131071:RNN131078 RXJ131071:RXJ131078 SHF131071:SHF131078 SRB131071:SRB131078 TAX131071:TAX131078 TKT131071:TKT131078 TUP131071:TUP131078 UEL131071:UEL131078 UOH131071:UOH131078 UYD131071:UYD131078 VHZ131071:VHZ131078 VRV131071:VRV131078 WBR131071:WBR131078 WLN131071:WLN131078 WVJ131071:WVJ131078 B196607:B196614 IX196607:IX196614 ST196607:ST196614 ACP196607:ACP196614 AML196607:AML196614 AWH196607:AWH196614 BGD196607:BGD196614 BPZ196607:BPZ196614 BZV196607:BZV196614 CJR196607:CJR196614 CTN196607:CTN196614 DDJ196607:DDJ196614 DNF196607:DNF196614 DXB196607:DXB196614 EGX196607:EGX196614 EQT196607:EQT196614 FAP196607:FAP196614 FKL196607:FKL196614 FUH196607:FUH196614 GED196607:GED196614 GNZ196607:GNZ196614 GXV196607:GXV196614 HHR196607:HHR196614 HRN196607:HRN196614 IBJ196607:IBJ196614 ILF196607:ILF196614 IVB196607:IVB196614 JEX196607:JEX196614 JOT196607:JOT196614 JYP196607:JYP196614 KIL196607:KIL196614 KSH196607:KSH196614 LCD196607:LCD196614 LLZ196607:LLZ196614 LVV196607:LVV196614 MFR196607:MFR196614 MPN196607:MPN196614 MZJ196607:MZJ196614 NJF196607:NJF196614 NTB196607:NTB196614 OCX196607:OCX196614 OMT196607:OMT196614 OWP196607:OWP196614 PGL196607:PGL196614 PQH196607:PQH196614 QAD196607:QAD196614 QJZ196607:QJZ196614 QTV196607:QTV196614 RDR196607:RDR196614 RNN196607:RNN196614 RXJ196607:RXJ196614 SHF196607:SHF196614 SRB196607:SRB196614 TAX196607:TAX196614 TKT196607:TKT196614 TUP196607:TUP196614 UEL196607:UEL196614 UOH196607:UOH196614 UYD196607:UYD196614 VHZ196607:VHZ196614 VRV196607:VRV196614 WBR196607:WBR196614 WLN196607:WLN196614 WVJ196607:WVJ196614 B262143:B262150 IX262143:IX262150 ST262143:ST262150 ACP262143:ACP262150 AML262143:AML262150 AWH262143:AWH262150 BGD262143:BGD262150 BPZ262143:BPZ262150 BZV262143:BZV262150 CJR262143:CJR262150 CTN262143:CTN262150 DDJ262143:DDJ262150 DNF262143:DNF262150 DXB262143:DXB262150 EGX262143:EGX262150 EQT262143:EQT262150 FAP262143:FAP262150 FKL262143:FKL262150 FUH262143:FUH262150 GED262143:GED262150 GNZ262143:GNZ262150 GXV262143:GXV262150 HHR262143:HHR262150 HRN262143:HRN262150 IBJ262143:IBJ262150 ILF262143:ILF262150 IVB262143:IVB262150 JEX262143:JEX262150 JOT262143:JOT262150 JYP262143:JYP262150 KIL262143:KIL262150 KSH262143:KSH262150 LCD262143:LCD262150 LLZ262143:LLZ262150 LVV262143:LVV262150 MFR262143:MFR262150 MPN262143:MPN262150 MZJ262143:MZJ262150 NJF262143:NJF262150 NTB262143:NTB262150 OCX262143:OCX262150 OMT262143:OMT262150 OWP262143:OWP262150 PGL262143:PGL262150 PQH262143:PQH262150 QAD262143:QAD262150 QJZ262143:QJZ262150 QTV262143:QTV262150 RDR262143:RDR262150 RNN262143:RNN262150 RXJ262143:RXJ262150 SHF262143:SHF262150 SRB262143:SRB262150 TAX262143:TAX262150 TKT262143:TKT262150 TUP262143:TUP262150 UEL262143:UEL262150 UOH262143:UOH262150 UYD262143:UYD262150 VHZ262143:VHZ262150 VRV262143:VRV262150 WBR262143:WBR262150 WLN262143:WLN262150 WVJ262143:WVJ262150 B327679:B327686 IX327679:IX327686 ST327679:ST327686 ACP327679:ACP327686 AML327679:AML327686 AWH327679:AWH327686 BGD327679:BGD327686 BPZ327679:BPZ327686 BZV327679:BZV327686 CJR327679:CJR327686 CTN327679:CTN327686 DDJ327679:DDJ327686 DNF327679:DNF327686 DXB327679:DXB327686 EGX327679:EGX327686 EQT327679:EQT327686 FAP327679:FAP327686 FKL327679:FKL327686 FUH327679:FUH327686 GED327679:GED327686 GNZ327679:GNZ327686 GXV327679:GXV327686 HHR327679:HHR327686 HRN327679:HRN327686 IBJ327679:IBJ327686 ILF327679:ILF327686 IVB327679:IVB327686 JEX327679:JEX327686 JOT327679:JOT327686 JYP327679:JYP327686 KIL327679:KIL327686 KSH327679:KSH327686 LCD327679:LCD327686 LLZ327679:LLZ327686 LVV327679:LVV327686 MFR327679:MFR327686 MPN327679:MPN327686 MZJ327679:MZJ327686 NJF327679:NJF327686 NTB327679:NTB327686 OCX327679:OCX327686 OMT327679:OMT327686 OWP327679:OWP327686 PGL327679:PGL327686 PQH327679:PQH327686 QAD327679:QAD327686 QJZ327679:QJZ327686 QTV327679:QTV327686 RDR327679:RDR327686 RNN327679:RNN327686 RXJ327679:RXJ327686 SHF327679:SHF327686 SRB327679:SRB327686 TAX327679:TAX327686 TKT327679:TKT327686 TUP327679:TUP327686 UEL327679:UEL327686 UOH327679:UOH327686 UYD327679:UYD327686 VHZ327679:VHZ327686 VRV327679:VRV327686 WBR327679:WBR327686 WLN327679:WLN327686 WVJ327679:WVJ327686 B393215:B393222 IX393215:IX393222 ST393215:ST393222 ACP393215:ACP393222 AML393215:AML393222 AWH393215:AWH393222 BGD393215:BGD393222 BPZ393215:BPZ393222 BZV393215:BZV393222 CJR393215:CJR393222 CTN393215:CTN393222 DDJ393215:DDJ393222 DNF393215:DNF393222 DXB393215:DXB393222 EGX393215:EGX393222 EQT393215:EQT393222 FAP393215:FAP393222 FKL393215:FKL393222 FUH393215:FUH393222 GED393215:GED393222 GNZ393215:GNZ393222 GXV393215:GXV393222 HHR393215:HHR393222 HRN393215:HRN393222 IBJ393215:IBJ393222 ILF393215:ILF393222 IVB393215:IVB393222 JEX393215:JEX393222 JOT393215:JOT393222 JYP393215:JYP393222 KIL393215:KIL393222 KSH393215:KSH393222 LCD393215:LCD393222 LLZ393215:LLZ393222 LVV393215:LVV393222 MFR393215:MFR393222 MPN393215:MPN393222 MZJ393215:MZJ393222 NJF393215:NJF393222 NTB393215:NTB393222 OCX393215:OCX393222 OMT393215:OMT393222 OWP393215:OWP393222 PGL393215:PGL393222 PQH393215:PQH393222 QAD393215:QAD393222 QJZ393215:QJZ393222 QTV393215:QTV393222 RDR393215:RDR393222 RNN393215:RNN393222 RXJ393215:RXJ393222 SHF393215:SHF393222 SRB393215:SRB393222 TAX393215:TAX393222 TKT393215:TKT393222 TUP393215:TUP393222 UEL393215:UEL393222 UOH393215:UOH393222 UYD393215:UYD393222 VHZ393215:VHZ393222 VRV393215:VRV393222 WBR393215:WBR393222 WLN393215:WLN393222 WVJ393215:WVJ393222 B458751:B458758 IX458751:IX458758 ST458751:ST458758 ACP458751:ACP458758 AML458751:AML458758 AWH458751:AWH458758 BGD458751:BGD458758 BPZ458751:BPZ458758 BZV458751:BZV458758 CJR458751:CJR458758 CTN458751:CTN458758 DDJ458751:DDJ458758 DNF458751:DNF458758 DXB458751:DXB458758 EGX458751:EGX458758 EQT458751:EQT458758 FAP458751:FAP458758 FKL458751:FKL458758 FUH458751:FUH458758 GED458751:GED458758 GNZ458751:GNZ458758 GXV458751:GXV458758 HHR458751:HHR458758 HRN458751:HRN458758 IBJ458751:IBJ458758 ILF458751:ILF458758 IVB458751:IVB458758 JEX458751:JEX458758 JOT458751:JOT458758 JYP458751:JYP458758 KIL458751:KIL458758 KSH458751:KSH458758 LCD458751:LCD458758 LLZ458751:LLZ458758 LVV458751:LVV458758 MFR458751:MFR458758 MPN458751:MPN458758 MZJ458751:MZJ458758 NJF458751:NJF458758 NTB458751:NTB458758 OCX458751:OCX458758 OMT458751:OMT458758 OWP458751:OWP458758 PGL458751:PGL458758 PQH458751:PQH458758 QAD458751:QAD458758 QJZ458751:QJZ458758 QTV458751:QTV458758 RDR458751:RDR458758 RNN458751:RNN458758 RXJ458751:RXJ458758 SHF458751:SHF458758 SRB458751:SRB458758 TAX458751:TAX458758 TKT458751:TKT458758 TUP458751:TUP458758 UEL458751:UEL458758 UOH458751:UOH458758 UYD458751:UYD458758 VHZ458751:VHZ458758 VRV458751:VRV458758 WBR458751:WBR458758 WLN458751:WLN458758 WVJ458751:WVJ458758 B524287:B524294 IX524287:IX524294 ST524287:ST524294 ACP524287:ACP524294 AML524287:AML524294 AWH524287:AWH524294 BGD524287:BGD524294 BPZ524287:BPZ524294 BZV524287:BZV524294 CJR524287:CJR524294 CTN524287:CTN524294 DDJ524287:DDJ524294 DNF524287:DNF524294 DXB524287:DXB524294 EGX524287:EGX524294 EQT524287:EQT524294 FAP524287:FAP524294 FKL524287:FKL524294 FUH524287:FUH524294 GED524287:GED524294 GNZ524287:GNZ524294 GXV524287:GXV524294 HHR524287:HHR524294 HRN524287:HRN524294 IBJ524287:IBJ524294 ILF524287:ILF524294 IVB524287:IVB524294 JEX524287:JEX524294 JOT524287:JOT524294 JYP524287:JYP524294 KIL524287:KIL524294 KSH524287:KSH524294 LCD524287:LCD524294 LLZ524287:LLZ524294 LVV524287:LVV524294 MFR524287:MFR524294 MPN524287:MPN524294 MZJ524287:MZJ524294 NJF524287:NJF524294 NTB524287:NTB524294 OCX524287:OCX524294 OMT524287:OMT524294 OWP524287:OWP524294 PGL524287:PGL524294 PQH524287:PQH524294 QAD524287:QAD524294 QJZ524287:QJZ524294 QTV524287:QTV524294 RDR524287:RDR524294 RNN524287:RNN524294 RXJ524287:RXJ524294 SHF524287:SHF524294 SRB524287:SRB524294 TAX524287:TAX524294 TKT524287:TKT524294 TUP524287:TUP524294 UEL524287:UEL524294 UOH524287:UOH524294 UYD524287:UYD524294 VHZ524287:VHZ524294 VRV524287:VRV524294 WBR524287:WBR524294 WLN524287:WLN524294 WVJ524287:WVJ524294 B589823:B589830 IX589823:IX589830 ST589823:ST589830 ACP589823:ACP589830 AML589823:AML589830 AWH589823:AWH589830 BGD589823:BGD589830 BPZ589823:BPZ589830 BZV589823:BZV589830 CJR589823:CJR589830 CTN589823:CTN589830 DDJ589823:DDJ589830 DNF589823:DNF589830 DXB589823:DXB589830 EGX589823:EGX589830 EQT589823:EQT589830 FAP589823:FAP589830 FKL589823:FKL589830 FUH589823:FUH589830 GED589823:GED589830 GNZ589823:GNZ589830 GXV589823:GXV589830 HHR589823:HHR589830 HRN589823:HRN589830 IBJ589823:IBJ589830 ILF589823:ILF589830 IVB589823:IVB589830 JEX589823:JEX589830 JOT589823:JOT589830 JYP589823:JYP589830 KIL589823:KIL589830 KSH589823:KSH589830 LCD589823:LCD589830 LLZ589823:LLZ589830 LVV589823:LVV589830 MFR589823:MFR589830 MPN589823:MPN589830 MZJ589823:MZJ589830 NJF589823:NJF589830 NTB589823:NTB589830 OCX589823:OCX589830 OMT589823:OMT589830 OWP589823:OWP589830 PGL589823:PGL589830 PQH589823:PQH589830 QAD589823:QAD589830 QJZ589823:QJZ589830 QTV589823:QTV589830 RDR589823:RDR589830 RNN589823:RNN589830 RXJ589823:RXJ589830 SHF589823:SHF589830 SRB589823:SRB589830 TAX589823:TAX589830 TKT589823:TKT589830 TUP589823:TUP589830 UEL589823:UEL589830 UOH589823:UOH589830 UYD589823:UYD589830 VHZ589823:VHZ589830 VRV589823:VRV589830 WBR589823:WBR589830 WLN589823:WLN589830 WVJ589823:WVJ589830 B655359:B655366 IX655359:IX655366 ST655359:ST655366 ACP655359:ACP655366 AML655359:AML655366 AWH655359:AWH655366 BGD655359:BGD655366 BPZ655359:BPZ655366 BZV655359:BZV655366 CJR655359:CJR655366 CTN655359:CTN655366 DDJ655359:DDJ655366 DNF655359:DNF655366 DXB655359:DXB655366 EGX655359:EGX655366 EQT655359:EQT655366 FAP655359:FAP655366 FKL655359:FKL655366 FUH655359:FUH655366 GED655359:GED655366 GNZ655359:GNZ655366 GXV655359:GXV655366 HHR655359:HHR655366 HRN655359:HRN655366 IBJ655359:IBJ655366 ILF655359:ILF655366 IVB655359:IVB655366 JEX655359:JEX655366 JOT655359:JOT655366 JYP655359:JYP655366 KIL655359:KIL655366 KSH655359:KSH655366 LCD655359:LCD655366 LLZ655359:LLZ655366 LVV655359:LVV655366 MFR655359:MFR655366 MPN655359:MPN655366 MZJ655359:MZJ655366 NJF655359:NJF655366 NTB655359:NTB655366 OCX655359:OCX655366 OMT655359:OMT655366 OWP655359:OWP655366 PGL655359:PGL655366 PQH655359:PQH655366 QAD655359:QAD655366 QJZ655359:QJZ655366 QTV655359:QTV655366 RDR655359:RDR655366 RNN655359:RNN655366 RXJ655359:RXJ655366 SHF655359:SHF655366 SRB655359:SRB655366 TAX655359:TAX655366 TKT655359:TKT655366 TUP655359:TUP655366 UEL655359:UEL655366 UOH655359:UOH655366 UYD655359:UYD655366 VHZ655359:VHZ655366 VRV655359:VRV655366 WBR655359:WBR655366 WLN655359:WLN655366 WVJ655359:WVJ655366 B720895:B720902 IX720895:IX720902 ST720895:ST720902 ACP720895:ACP720902 AML720895:AML720902 AWH720895:AWH720902 BGD720895:BGD720902 BPZ720895:BPZ720902 BZV720895:BZV720902 CJR720895:CJR720902 CTN720895:CTN720902 DDJ720895:DDJ720902 DNF720895:DNF720902 DXB720895:DXB720902 EGX720895:EGX720902 EQT720895:EQT720902 FAP720895:FAP720902 FKL720895:FKL720902 FUH720895:FUH720902 GED720895:GED720902 GNZ720895:GNZ720902 GXV720895:GXV720902 HHR720895:HHR720902 HRN720895:HRN720902 IBJ720895:IBJ720902 ILF720895:ILF720902 IVB720895:IVB720902 JEX720895:JEX720902 JOT720895:JOT720902 JYP720895:JYP720902 KIL720895:KIL720902 KSH720895:KSH720902 LCD720895:LCD720902 LLZ720895:LLZ720902 LVV720895:LVV720902 MFR720895:MFR720902 MPN720895:MPN720902 MZJ720895:MZJ720902 NJF720895:NJF720902 NTB720895:NTB720902 OCX720895:OCX720902 OMT720895:OMT720902 OWP720895:OWP720902 PGL720895:PGL720902 PQH720895:PQH720902 QAD720895:QAD720902 QJZ720895:QJZ720902 QTV720895:QTV720902 RDR720895:RDR720902 RNN720895:RNN720902 RXJ720895:RXJ720902 SHF720895:SHF720902 SRB720895:SRB720902 TAX720895:TAX720902 TKT720895:TKT720902 TUP720895:TUP720902 UEL720895:UEL720902 UOH720895:UOH720902 UYD720895:UYD720902 VHZ720895:VHZ720902 VRV720895:VRV720902 WBR720895:WBR720902 WLN720895:WLN720902 WVJ720895:WVJ720902 B786431:B786438 IX786431:IX786438 ST786431:ST786438 ACP786431:ACP786438 AML786431:AML786438 AWH786431:AWH786438 BGD786431:BGD786438 BPZ786431:BPZ786438 BZV786431:BZV786438 CJR786431:CJR786438 CTN786431:CTN786438 DDJ786431:DDJ786438 DNF786431:DNF786438 DXB786431:DXB786438 EGX786431:EGX786438 EQT786431:EQT786438 FAP786431:FAP786438 FKL786431:FKL786438 FUH786431:FUH786438 GED786431:GED786438 GNZ786431:GNZ786438 GXV786431:GXV786438 HHR786431:HHR786438 HRN786431:HRN786438 IBJ786431:IBJ786438 ILF786431:ILF786438 IVB786431:IVB786438 JEX786431:JEX786438 JOT786431:JOT786438 JYP786431:JYP786438 KIL786431:KIL786438 KSH786431:KSH786438 LCD786431:LCD786438 LLZ786431:LLZ786438 LVV786431:LVV786438 MFR786431:MFR786438 MPN786431:MPN786438 MZJ786431:MZJ786438 NJF786431:NJF786438 NTB786431:NTB786438 OCX786431:OCX786438 OMT786431:OMT786438 OWP786431:OWP786438 PGL786431:PGL786438 PQH786431:PQH786438 QAD786431:QAD786438 QJZ786431:QJZ786438 QTV786431:QTV786438 RDR786431:RDR786438 RNN786431:RNN786438 RXJ786431:RXJ786438 SHF786431:SHF786438 SRB786431:SRB786438 TAX786431:TAX786438 TKT786431:TKT786438 TUP786431:TUP786438 UEL786431:UEL786438 UOH786431:UOH786438 UYD786431:UYD786438 VHZ786431:VHZ786438 VRV786431:VRV786438 WBR786431:WBR786438 WLN786431:WLN786438 WVJ786431:WVJ786438 B851967:B851974 IX851967:IX851974 ST851967:ST851974 ACP851967:ACP851974 AML851967:AML851974 AWH851967:AWH851974 BGD851967:BGD851974 BPZ851967:BPZ851974 BZV851967:BZV851974 CJR851967:CJR851974 CTN851967:CTN851974 DDJ851967:DDJ851974 DNF851967:DNF851974 DXB851967:DXB851974 EGX851967:EGX851974 EQT851967:EQT851974 FAP851967:FAP851974 FKL851967:FKL851974 FUH851967:FUH851974 GED851967:GED851974 GNZ851967:GNZ851974 GXV851967:GXV851974 HHR851967:HHR851974 HRN851967:HRN851974 IBJ851967:IBJ851974 ILF851967:ILF851974 IVB851967:IVB851974 JEX851967:JEX851974 JOT851967:JOT851974 JYP851967:JYP851974 KIL851967:KIL851974 KSH851967:KSH851974 LCD851967:LCD851974 LLZ851967:LLZ851974 LVV851967:LVV851974 MFR851967:MFR851974 MPN851967:MPN851974 MZJ851967:MZJ851974 NJF851967:NJF851974 NTB851967:NTB851974 OCX851967:OCX851974 OMT851967:OMT851974 OWP851967:OWP851974 PGL851967:PGL851974 PQH851967:PQH851974 QAD851967:QAD851974 QJZ851967:QJZ851974 QTV851967:QTV851974 RDR851967:RDR851974 RNN851967:RNN851974 RXJ851967:RXJ851974 SHF851967:SHF851974 SRB851967:SRB851974 TAX851967:TAX851974 TKT851967:TKT851974 TUP851967:TUP851974 UEL851967:UEL851974 UOH851967:UOH851974 UYD851967:UYD851974 VHZ851967:VHZ851974 VRV851967:VRV851974 WBR851967:WBR851974 WLN851967:WLN851974 WVJ851967:WVJ851974 B917503:B917510 IX917503:IX917510 ST917503:ST917510 ACP917503:ACP917510 AML917503:AML917510 AWH917503:AWH917510 BGD917503:BGD917510 BPZ917503:BPZ917510 BZV917503:BZV917510 CJR917503:CJR917510 CTN917503:CTN917510 DDJ917503:DDJ917510 DNF917503:DNF917510 DXB917503:DXB917510 EGX917503:EGX917510 EQT917503:EQT917510 FAP917503:FAP917510 FKL917503:FKL917510 FUH917503:FUH917510 GED917503:GED917510 GNZ917503:GNZ917510 GXV917503:GXV917510 HHR917503:HHR917510 HRN917503:HRN917510 IBJ917503:IBJ917510 ILF917503:ILF917510 IVB917503:IVB917510 JEX917503:JEX917510 JOT917503:JOT917510 JYP917503:JYP917510 KIL917503:KIL917510 KSH917503:KSH917510 LCD917503:LCD917510 LLZ917503:LLZ917510 LVV917503:LVV917510 MFR917503:MFR917510 MPN917503:MPN917510 MZJ917503:MZJ917510 NJF917503:NJF917510 NTB917503:NTB917510 OCX917503:OCX917510 OMT917503:OMT917510 OWP917503:OWP917510 PGL917503:PGL917510 PQH917503:PQH917510 QAD917503:QAD917510 QJZ917503:QJZ917510 QTV917503:QTV917510 RDR917503:RDR917510 RNN917503:RNN917510 RXJ917503:RXJ917510 SHF917503:SHF917510 SRB917503:SRB917510 TAX917503:TAX917510 TKT917503:TKT917510 TUP917503:TUP917510 UEL917503:UEL917510 UOH917503:UOH917510 UYD917503:UYD917510 VHZ917503:VHZ917510 VRV917503:VRV917510 WBR917503:WBR917510 WLN917503:WLN917510 WVJ917503:WVJ917510 B983039:B983046 IX983039:IX983046 ST983039:ST983046 ACP983039:ACP983046 AML983039:AML983046 AWH983039:AWH983046 BGD983039:BGD983046 BPZ983039:BPZ983046 BZV983039:BZV983046 CJR983039:CJR983046 CTN983039:CTN983046 DDJ983039:DDJ983046 DNF983039:DNF983046 DXB983039:DXB983046 EGX983039:EGX983046 EQT983039:EQT983046 FAP983039:FAP983046 FKL983039:FKL983046 FUH983039:FUH983046 GED983039:GED983046 GNZ983039:GNZ983046 GXV983039:GXV983046 HHR983039:HHR983046 HRN983039:HRN983046 IBJ983039:IBJ983046 ILF983039:ILF983046 IVB983039:IVB983046 JEX983039:JEX983046 JOT983039:JOT983046 JYP983039:JYP983046 KIL983039:KIL983046 KSH983039:KSH983046 LCD983039:LCD983046 LLZ983039:LLZ983046 LVV983039:LVV983046 MFR983039:MFR983046 MPN983039:MPN983046 MZJ983039:MZJ983046 NJF983039:NJF983046 NTB983039:NTB983046 OCX983039:OCX983046 OMT983039:OMT983046 OWP983039:OWP983046 PGL983039:PGL983046 PQH983039:PQH983046 QAD983039:QAD983046 QJZ983039:QJZ983046 QTV983039:QTV983046 RDR983039:RDR983046 RNN983039:RNN983046 RXJ983039:RXJ983046 SHF983039:SHF983046 SRB983039:SRB983046 TAX983039:TAX983046 TKT983039:TKT983046 TUP983039:TUP983046 UEL983039:UEL983046 UOH983039:UOH983046 UYD983039:UYD983046 VHZ983039:VHZ983046 VRV983039:VRV983046 WBR983039:WBR983046 WLN983039:WLN983046 WVJ983039:WVJ983046 B65544:B65561 IX65544:IX65561 ST65544:ST65561 ACP65544:ACP65561 AML65544:AML65561 AWH65544:AWH65561 BGD65544:BGD65561 BPZ65544:BPZ65561 BZV65544:BZV65561 CJR65544:CJR65561 CTN65544:CTN65561 DDJ65544:DDJ65561 DNF65544:DNF65561 DXB65544:DXB65561 EGX65544:EGX65561 EQT65544:EQT65561 FAP65544:FAP65561 FKL65544:FKL65561 FUH65544:FUH65561 GED65544:GED65561 GNZ65544:GNZ65561 GXV65544:GXV65561 HHR65544:HHR65561 HRN65544:HRN65561 IBJ65544:IBJ65561 ILF65544:ILF65561 IVB65544:IVB65561 JEX65544:JEX65561 JOT65544:JOT65561 JYP65544:JYP65561 KIL65544:KIL65561 KSH65544:KSH65561 LCD65544:LCD65561 LLZ65544:LLZ65561 LVV65544:LVV65561 MFR65544:MFR65561 MPN65544:MPN65561 MZJ65544:MZJ65561 NJF65544:NJF65561 NTB65544:NTB65561 OCX65544:OCX65561 OMT65544:OMT65561 OWP65544:OWP65561 PGL65544:PGL65561 PQH65544:PQH65561 QAD65544:QAD65561 QJZ65544:QJZ65561 QTV65544:QTV65561 RDR65544:RDR65561 RNN65544:RNN65561 RXJ65544:RXJ65561 SHF65544:SHF65561 SRB65544:SRB65561 TAX65544:TAX65561 TKT65544:TKT65561 TUP65544:TUP65561 UEL65544:UEL65561 UOH65544:UOH65561 UYD65544:UYD65561 VHZ65544:VHZ65561 VRV65544:VRV65561 WBR65544:WBR65561 WLN65544:WLN65561 WVJ65544:WVJ65561 B131080:B131097 IX131080:IX131097 ST131080:ST131097 ACP131080:ACP131097 AML131080:AML131097 AWH131080:AWH131097 BGD131080:BGD131097 BPZ131080:BPZ131097 BZV131080:BZV131097 CJR131080:CJR131097 CTN131080:CTN131097 DDJ131080:DDJ131097 DNF131080:DNF131097 DXB131080:DXB131097 EGX131080:EGX131097 EQT131080:EQT131097 FAP131080:FAP131097 FKL131080:FKL131097 FUH131080:FUH131097 GED131080:GED131097 GNZ131080:GNZ131097 GXV131080:GXV131097 HHR131080:HHR131097 HRN131080:HRN131097 IBJ131080:IBJ131097 ILF131080:ILF131097 IVB131080:IVB131097 JEX131080:JEX131097 JOT131080:JOT131097 JYP131080:JYP131097 KIL131080:KIL131097 KSH131080:KSH131097 LCD131080:LCD131097 LLZ131080:LLZ131097 LVV131080:LVV131097 MFR131080:MFR131097 MPN131080:MPN131097 MZJ131080:MZJ131097 NJF131080:NJF131097 NTB131080:NTB131097 OCX131080:OCX131097 OMT131080:OMT131097 OWP131080:OWP131097 PGL131080:PGL131097 PQH131080:PQH131097 QAD131080:QAD131097 QJZ131080:QJZ131097 QTV131080:QTV131097 RDR131080:RDR131097 RNN131080:RNN131097 RXJ131080:RXJ131097 SHF131080:SHF131097 SRB131080:SRB131097 TAX131080:TAX131097 TKT131080:TKT131097 TUP131080:TUP131097 UEL131080:UEL131097 UOH131080:UOH131097 UYD131080:UYD131097 VHZ131080:VHZ131097 VRV131080:VRV131097 WBR131080:WBR131097 WLN131080:WLN131097 WVJ131080:WVJ131097 B196616:B196633 IX196616:IX196633 ST196616:ST196633 ACP196616:ACP196633 AML196616:AML196633 AWH196616:AWH196633 BGD196616:BGD196633 BPZ196616:BPZ196633 BZV196616:BZV196633 CJR196616:CJR196633 CTN196616:CTN196633 DDJ196616:DDJ196633 DNF196616:DNF196633 DXB196616:DXB196633 EGX196616:EGX196633 EQT196616:EQT196633 FAP196616:FAP196633 FKL196616:FKL196633 FUH196616:FUH196633 GED196616:GED196633 GNZ196616:GNZ196633 GXV196616:GXV196633 HHR196616:HHR196633 HRN196616:HRN196633 IBJ196616:IBJ196633 ILF196616:ILF196633 IVB196616:IVB196633 JEX196616:JEX196633 JOT196616:JOT196633 JYP196616:JYP196633 KIL196616:KIL196633 KSH196616:KSH196633 LCD196616:LCD196633 LLZ196616:LLZ196633 LVV196616:LVV196633 MFR196616:MFR196633 MPN196616:MPN196633 MZJ196616:MZJ196633 NJF196616:NJF196633 NTB196616:NTB196633 OCX196616:OCX196633 OMT196616:OMT196633 OWP196616:OWP196633 PGL196616:PGL196633 PQH196616:PQH196633 QAD196616:QAD196633 QJZ196616:QJZ196633 QTV196616:QTV196633 RDR196616:RDR196633 RNN196616:RNN196633 RXJ196616:RXJ196633 SHF196616:SHF196633 SRB196616:SRB196633 TAX196616:TAX196633 TKT196616:TKT196633 TUP196616:TUP196633 UEL196616:UEL196633 UOH196616:UOH196633 UYD196616:UYD196633 VHZ196616:VHZ196633 VRV196616:VRV196633 WBR196616:WBR196633 WLN196616:WLN196633 WVJ196616:WVJ196633 B262152:B262169 IX262152:IX262169 ST262152:ST262169 ACP262152:ACP262169 AML262152:AML262169 AWH262152:AWH262169 BGD262152:BGD262169 BPZ262152:BPZ262169 BZV262152:BZV262169 CJR262152:CJR262169 CTN262152:CTN262169 DDJ262152:DDJ262169 DNF262152:DNF262169 DXB262152:DXB262169 EGX262152:EGX262169 EQT262152:EQT262169 FAP262152:FAP262169 FKL262152:FKL262169 FUH262152:FUH262169 GED262152:GED262169 GNZ262152:GNZ262169 GXV262152:GXV262169 HHR262152:HHR262169 HRN262152:HRN262169 IBJ262152:IBJ262169 ILF262152:ILF262169 IVB262152:IVB262169 JEX262152:JEX262169 JOT262152:JOT262169 JYP262152:JYP262169 KIL262152:KIL262169 KSH262152:KSH262169 LCD262152:LCD262169 LLZ262152:LLZ262169 LVV262152:LVV262169 MFR262152:MFR262169 MPN262152:MPN262169 MZJ262152:MZJ262169 NJF262152:NJF262169 NTB262152:NTB262169 OCX262152:OCX262169 OMT262152:OMT262169 OWP262152:OWP262169 PGL262152:PGL262169 PQH262152:PQH262169 QAD262152:QAD262169 QJZ262152:QJZ262169 QTV262152:QTV262169 RDR262152:RDR262169 RNN262152:RNN262169 RXJ262152:RXJ262169 SHF262152:SHF262169 SRB262152:SRB262169 TAX262152:TAX262169 TKT262152:TKT262169 TUP262152:TUP262169 UEL262152:UEL262169 UOH262152:UOH262169 UYD262152:UYD262169 VHZ262152:VHZ262169 VRV262152:VRV262169 WBR262152:WBR262169 WLN262152:WLN262169 WVJ262152:WVJ262169 B327688:B327705 IX327688:IX327705 ST327688:ST327705 ACP327688:ACP327705 AML327688:AML327705 AWH327688:AWH327705 BGD327688:BGD327705 BPZ327688:BPZ327705 BZV327688:BZV327705 CJR327688:CJR327705 CTN327688:CTN327705 DDJ327688:DDJ327705 DNF327688:DNF327705 DXB327688:DXB327705 EGX327688:EGX327705 EQT327688:EQT327705 FAP327688:FAP327705 FKL327688:FKL327705 FUH327688:FUH327705 GED327688:GED327705 GNZ327688:GNZ327705 GXV327688:GXV327705 HHR327688:HHR327705 HRN327688:HRN327705 IBJ327688:IBJ327705 ILF327688:ILF327705 IVB327688:IVB327705 JEX327688:JEX327705 JOT327688:JOT327705 JYP327688:JYP327705 KIL327688:KIL327705 KSH327688:KSH327705 LCD327688:LCD327705 LLZ327688:LLZ327705 LVV327688:LVV327705 MFR327688:MFR327705 MPN327688:MPN327705 MZJ327688:MZJ327705 NJF327688:NJF327705 NTB327688:NTB327705 OCX327688:OCX327705 OMT327688:OMT327705 OWP327688:OWP327705 PGL327688:PGL327705 PQH327688:PQH327705 QAD327688:QAD327705 QJZ327688:QJZ327705 QTV327688:QTV327705 RDR327688:RDR327705 RNN327688:RNN327705 RXJ327688:RXJ327705 SHF327688:SHF327705 SRB327688:SRB327705 TAX327688:TAX327705 TKT327688:TKT327705 TUP327688:TUP327705 UEL327688:UEL327705 UOH327688:UOH327705 UYD327688:UYD327705 VHZ327688:VHZ327705 VRV327688:VRV327705 WBR327688:WBR327705 WLN327688:WLN327705 WVJ327688:WVJ327705 B393224:B393241 IX393224:IX393241 ST393224:ST393241 ACP393224:ACP393241 AML393224:AML393241 AWH393224:AWH393241 BGD393224:BGD393241 BPZ393224:BPZ393241 BZV393224:BZV393241 CJR393224:CJR393241 CTN393224:CTN393241 DDJ393224:DDJ393241 DNF393224:DNF393241 DXB393224:DXB393241 EGX393224:EGX393241 EQT393224:EQT393241 FAP393224:FAP393241 FKL393224:FKL393241 FUH393224:FUH393241 GED393224:GED393241 GNZ393224:GNZ393241 GXV393224:GXV393241 HHR393224:HHR393241 HRN393224:HRN393241 IBJ393224:IBJ393241 ILF393224:ILF393241 IVB393224:IVB393241 JEX393224:JEX393241 JOT393224:JOT393241 JYP393224:JYP393241 KIL393224:KIL393241 KSH393224:KSH393241 LCD393224:LCD393241 LLZ393224:LLZ393241 LVV393224:LVV393241 MFR393224:MFR393241 MPN393224:MPN393241 MZJ393224:MZJ393241 NJF393224:NJF393241 NTB393224:NTB393241 OCX393224:OCX393241 OMT393224:OMT393241 OWP393224:OWP393241 PGL393224:PGL393241 PQH393224:PQH393241 QAD393224:QAD393241 QJZ393224:QJZ393241 QTV393224:QTV393241 RDR393224:RDR393241 RNN393224:RNN393241 RXJ393224:RXJ393241 SHF393224:SHF393241 SRB393224:SRB393241 TAX393224:TAX393241 TKT393224:TKT393241 TUP393224:TUP393241 UEL393224:UEL393241 UOH393224:UOH393241 UYD393224:UYD393241 VHZ393224:VHZ393241 VRV393224:VRV393241 WBR393224:WBR393241 WLN393224:WLN393241 WVJ393224:WVJ393241 B458760:B458777 IX458760:IX458777 ST458760:ST458777 ACP458760:ACP458777 AML458760:AML458777 AWH458760:AWH458777 BGD458760:BGD458777 BPZ458760:BPZ458777 BZV458760:BZV458777 CJR458760:CJR458777 CTN458760:CTN458777 DDJ458760:DDJ458777 DNF458760:DNF458777 DXB458760:DXB458777 EGX458760:EGX458777 EQT458760:EQT458777 FAP458760:FAP458777 FKL458760:FKL458777 FUH458760:FUH458777 GED458760:GED458777 GNZ458760:GNZ458777 GXV458760:GXV458777 HHR458760:HHR458777 HRN458760:HRN458777 IBJ458760:IBJ458777 ILF458760:ILF458777 IVB458760:IVB458777 JEX458760:JEX458777 JOT458760:JOT458777 JYP458760:JYP458777 KIL458760:KIL458777 KSH458760:KSH458777 LCD458760:LCD458777 LLZ458760:LLZ458777 LVV458760:LVV458777 MFR458760:MFR458777 MPN458760:MPN458777 MZJ458760:MZJ458777 NJF458760:NJF458777 NTB458760:NTB458777 OCX458760:OCX458777 OMT458760:OMT458777 OWP458760:OWP458777 PGL458760:PGL458777 PQH458760:PQH458777 QAD458760:QAD458777 QJZ458760:QJZ458777 QTV458760:QTV458777 RDR458760:RDR458777 RNN458760:RNN458777 RXJ458760:RXJ458777 SHF458760:SHF458777 SRB458760:SRB458777 TAX458760:TAX458777 TKT458760:TKT458777 TUP458760:TUP458777 UEL458760:UEL458777 UOH458760:UOH458777 UYD458760:UYD458777 VHZ458760:VHZ458777 VRV458760:VRV458777 WBR458760:WBR458777 WLN458760:WLN458777 WVJ458760:WVJ458777 B524296:B524313 IX524296:IX524313 ST524296:ST524313 ACP524296:ACP524313 AML524296:AML524313 AWH524296:AWH524313 BGD524296:BGD524313 BPZ524296:BPZ524313 BZV524296:BZV524313 CJR524296:CJR524313 CTN524296:CTN524313 DDJ524296:DDJ524313 DNF524296:DNF524313 DXB524296:DXB524313 EGX524296:EGX524313 EQT524296:EQT524313 FAP524296:FAP524313 FKL524296:FKL524313 FUH524296:FUH524313 GED524296:GED524313 GNZ524296:GNZ524313 GXV524296:GXV524313 HHR524296:HHR524313 HRN524296:HRN524313 IBJ524296:IBJ524313 ILF524296:ILF524313 IVB524296:IVB524313 JEX524296:JEX524313 JOT524296:JOT524313 JYP524296:JYP524313 KIL524296:KIL524313 KSH524296:KSH524313 LCD524296:LCD524313 LLZ524296:LLZ524313 LVV524296:LVV524313 MFR524296:MFR524313 MPN524296:MPN524313 MZJ524296:MZJ524313 NJF524296:NJF524313 NTB524296:NTB524313 OCX524296:OCX524313 OMT524296:OMT524313 OWP524296:OWP524313 PGL524296:PGL524313 PQH524296:PQH524313 QAD524296:QAD524313 QJZ524296:QJZ524313 QTV524296:QTV524313 RDR524296:RDR524313 RNN524296:RNN524313 RXJ524296:RXJ524313 SHF524296:SHF524313 SRB524296:SRB524313 TAX524296:TAX524313 TKT524296:TKT524313 TUP524296:TUP524313 UEL524296:UEL524313 UOH524296:UOH524313 UYD524296:UYD524313 VHZ524296:VHZ524313 VRV524296:VRV524313 WBR524296:WBR524313 WLN524296:WLN524313 WVJ524296:WVJ524313 B589832:B589849 IX589832:IX589849 ST589832:ST589849 ACP589832:ACP589849 AML589832:AML589849 AWH589832:AWH589849 BGD589832:BGD589849 BPZ589832:BPZ589849 BZV589832:BZV589849 CJR589832:CJR589849 CTN589832:CTN589849 DDJ589832:DDJ589849 DNF589832:DNF589849 DXB589832:DXB589849 EGX589832:EGX589849 EQT589832:EQT589849 FAP589832:FAP589849 FKL589832:FKL589849 FUH589832:FUH589849 GED589832:GED589849 GNZ589832:GNZ589849 GXV589832:GXV589849 HHR589832:HHR589849 HRN589832:HRN589849 IBJ589832:IBJ589849 ILF589832:ILF589849 IVB589832:IVB589849 JEX589832:JEX589849 JOT589832:JOT589849 JYP589832:JYP589849 KIL589832:KIL589849 KSH589832:KSH589849 LCD589832:LCD589849 LLZ589832:LLZ589849 LVV589832:LVV589849 MFR589832:MFR589849 MPN589832:MPN589849 MZJ589832:MZJ589849 NJF589832:NJF589849 NTB589832:NTB589849 OCX589832:OCX589849 OMT589832:OMT589849 OWP589832:OWP589849 PGL589832:PGL589849 PQH589832:PQH589849 QAD589832:QAD589849 QJZ589832:QJZ589849 QTV589832:QTV589849 RDR589832:RDR589849 RNN589832:RNN589849 RXJ589832:RXJ589849 SHF589832:SHF589849 SRB589832:SRB589849 TAX589832:TAX589849 TKT589832:TKT589849 TUP589832:TUP589849 UEL589832:UEL589849 UOH589832:UOH589849 UYD589832:UYD589849 VHZ589832:VHZ589849 VRV589832:VRV589849 WBR589832:WBR589849 WLN589832:WLN589849 WVJ589832:WVJ589849 B655368:B655385 IX655368:IX655385 ST655368:ST655385 ACP655368:ACP655385 AML655368:AML655385 AWH655368:AWH655385 BGD655368:BGD655385 BPZ655368:BPZ655385 BZV655368:BZV655385 CJR655368:CJR655385 CTN655368:CTN655385 DDJ655368:DDJ655385 DNF655368:DNF655385 DXB655368:DXB655385 EGX655368:EGX655385 EQT655368:EQT655385 FAP655368:FAP655385 FKL655368:FKL655385 FUH655368:FUH655385 GED655368:GED655385 GNZ655368:GNZ655385 GXV655368:GXV655385 HHR655368:HHR655385 HRN655368:HRN655385 IBJ655368:IBJ655385 ILF655368:ILF655385 IVB655368:IVB655385 JEX655368:JEX655385 JOT655368:JOT655385 JYP655368:JYP655385 KIL655368:KIL655385 KSH655368:KSH655385 LCD655368:LCD655385 LLZ655368:LLZ655385 LVV655368:LVV655385 MFR655368:MFR655385 MPN655368:MPN655385 MZJ655368:MZJ655385 NJF655368:NJF655385 NTB655368:NTB655385 OCX655368:OCX655385 OMT655368:OMT655385 OWP655368:OWP655385 PGL655368:PGL655385 PQH655368:PQH655385 QAD655368:QAD655385 QJZ655368:QJZ655385 QTV655368:QTV655385 RDR655368:RDR655385 RNN655368:RNN655385 RXJ655368:RXJ655385 SHF655368:SHF655385 SRB655368:SRB655385 TAX655368:TAX655385 TKT655368:TKT655385 TUP655368:TUP655385 UEL655368:UEL655385 UOH655368:UOH655385 UYD655368:UYD655385 VHZ655368:VHZ655385 VRV655368:VRV655385 WBR655368:WBR655385 WLN655368:WLN655385 WVJ655368:WVJ655385 B720904:B720921 IX720904:IX720921 ST720904:ST720921 ACP720904:ACP720921 AML720904:AML720921 AWH720904:AWH720921 BGD720904:BGD720921 BPZ720904:BPZ720921 BZV720904:BZV720921 CJR720904:CJR720921 CTN720904:CTN720921 DDJ720904:DDJ720921 DNF720904:DNF720921 DXB720904:DXB720921 EGX720904:EGX720921 EQT720904:EQT720921 FAP720904:FAP720921 FKL720904:FKL720921 FUH720904:FUH720921 GED720904:GED720921 GNZ720904:GNZ720921 GXV720904:GXV720921 HHR720904:HHR720921 HRN720904:HRN720921 IBJ720904:IBJ720921 ILF720904:ILF720921 IVB720904:IVB720921 JEX720904:JEX720921 JOT720904:JOT720921 JYP720904:JYP720921 KIL720904:KIL720921 KSH720904:KSH720921 LCD720904:LCD720921 LLZ720904:LLZ720921 LVV720904:LVV720921 MFR720904:MFR720921 MPN720904:MPN720921 MZJ720904:MZJ720921 NJF720904:NJF720921 NTB720904:NTB720921 OCX720904:OCX720921 OMT720904:OMT720921 OWP720904:OWP720921 PGL720904:PGL720921 PQH720904:PQH720921 QAD720904:QAD720921 QJZ720904:QJZ720921 QTV720904:QTV720921 RDR720904:RDR720921 RNN720904:RNN720921 RXJ720904:RXJ720921 SHF720904:SHF720921 SRB720904:SRB720921 TAX720904:TAX720921 TKT720904:TKT720921 TUP720904:TUP720921 UEL720904:UEL720921 UOH720904:UOH720921 UYD720904:UYD720921 VHZ720904:VHZ720921 VRV720904:VRV720921 WBR720904:WBR720921 WLN720904:WLN720921 WVJ720904:WVJ720921 B786440:B786457 IX786440:IX786457 ST786440:ST786457 ACP786440:ACP786457 AML786440:AML786457 AWH786440:AWH786457 BGD786440:BGD786457 BPZ786440:BPZ786457 BZV786440:BZV786457 CJR786440:CJR786457 CTN786440:CTN786457 DDJ786440:DDJ786457 DNF786440:DNF786457 DXB786440:DXB786457 EGX786440:EGX786457 EQT786440:EQT786457 FAP786440:FAP786457 FKL786440:FKL786457 FUH786440:FUH786457 GED786440:GED786457 GNZ786440:GNZ786457 GXV786440:GXV786457 HHR786440:HHR786457 HRN786440:HRN786457 IBJ786440:IBJ786457 ILF786440:ILF786457 IVB786440:IVB786457 JEX786440:JEX786457 JOT786440:JOT786457 JYP786440:JYP786457 KIL786440:KIL786457 KSH786440:KSH786457 LCD786440:LCD786457 LLZ786440:LLZ786457 LVV786440:LVV786457 MFR786440:MFR786457 MPN786440:MPN786457 MZJ786440:MZJ786457 NJF786440:NJF786457 NTB786440:NTB786457 OCX786440:OCX786457 OMT786440:OMT786457 OWP786440:OWP786457 PGL786440:PGL786457 PQH786440:PQH786457 QAD786440:QAD786457 QJZ786440:QJZ786457 QTV786440:QTV786457 RDR786440:RDR786457 RNN786440:RNN786457 RXJ786440:RXJ786457 SHF786440:SHF786457 SRB786440:SRB786457 TAX786440:TAX786457 TKT786440:TKT786457 TUP786440:TUP786457 UEL786440:UEL786457 UOH786440:UOH786457 UYD786440:UYD786457 VHZ786440:VHZ786457 VRV786440:VRV786457 WBR786440:WBR786457 WLN786440:WLN786457 WVJ786440:WVJ786457 B851976:B851993 IX851976:IX851993 ST851976:ST851993 ACP851976:ACP851993 AML851976:AML851993 AWH851976:AWH851993 BGD851976:BGD851993 BPZ851976:BPZ851993 BZV851976:BZV851993 CJR851976:CJR851993 CTN851976:CTN851993 DDJ851976:DDJ851993 DNF851976:DNF851993 DXB851976:DXB851993 EGX851976:EGX851993 EQT851976:EQT851993 FAP851976:FAP851993 FKL851976:FKL851993 FUH851976:FUH851993 GED851976:GED851993 GNZ851976:GNZ851993 GXV851976:GXV851993 HHR851976:HHR851993 HRN851976:HRN851993 IBJ851976:IBJ851993 ILF851976:ILF851993 IVB851976:IVB851993 JEX851976:JEX851993 JOT851976:JOT851993 JYP851976:JYP851993 KIL851976:KIL851993 KSH851976:KSH851993 LCD851976:LCD851993 LLZ851976:LLZ851993 LVV851976:LVV851993 MFR851976:MFR851993 MPN851976:MPN851993 MZJ851976:MZJ851993 NJF851976:NJF851993 NTB851976:NTB851993 OCX851976:OCX851993 OMT851976:OMT851993 OWP851976:OWP851993 PGL851976:PGL851993 PQH851976:PQH851993 QAD851976:QAD851993 QJZ851976:QJZ851993 QTV851976:QTV851993 RDR851976:RDR851993 RNN851976:RNN851993 RXJ851976:RXJ851993 SHF851976:SHF851993 SRB851976:SRB851993 TAX851976:TAX851993 TKT851976:TKT851993 TUP851976:TUP851993 UEL851976:UEL851993 UOH851976:UOH851993 UYD851976:UYD851993 VHZ851976:VHZ851993 VRV851976:VRV851993 WBR851976:WBR851993 WLN851976:WLN851993 WVJ851976:WVJ851993 B917512:B917529 IX917512:IX917529 ST917512:ST917529 ACP917512:ACP917529 AML917512:AML917529 AWH917512:AWH917529 BGD917512:BGD917529 BPZ917512:BPZ917529 BZV917512:BZV917529 CJR917512:CJR917529 CTN917512:CTN917529 DDJ917512:DDJ917529 DNF917512:DNF917529 DXB917512:DXB917529 EGX917512:EGX917529 EQT917512:EQT917529 FAP917512:FAP917529 FKL917512:FKL917529 FUH917512:FUH917529 GED917512:GED917529 GNZ917512:GNZ917529 GXV917512:GXV917529 HHR917512:HHR917529 HRN917512:HRN917529 IBJ917512:IBJ917529 ILF917512:ILF917529 IVB917512:IVB917529 JEX917512:JEX917529 JOT917512:JOT917529 JYP917512:JYP917529 KIL917512:KIL917529 KSH917512:KSH917529 LCD917512:LCD917529 LLZ917512:LLZ917529 LVV917512:LVV917529 MFR917512:MFR917529 MPN917512:MPN917529 MZJ917512:MZJ917529 NJF917512:NJF917529 NTB917512:NTB917529 OCX917512:OCX917529 OMT917512:OMT917529 OWP917512:OWP917529 PGL917512:PGL917529 PQH917512:PQH917529 QAD917512:QAD917529 QJZ917512:QJZ917529 QTV917512:QTV917529 RDR917512:RDR917529 RNN917512:RNN917529 RXJ917512:RXJ917529 SHF917512:SHF917529 SRB917512:SRB917529 TAX917512:TAX917529 TKT917512:TKT917529 TUP917512:TUP917529 UEL917512:UEL917529 UOH917512:UOH917529 UYD917512:UYD917529 VHZ917512:VHZ917529 VRV917512:VRV917529 WBR917512:WBR917529 WLN917512:WLN917529 WVJ917512:WVJ917529 B983048:B983065 IX983048:IX983065 ST983048:ST983065 ACP983048:ACP983065 AML983048:AML983065 AWH983048:AWH983065 BGD983048:BGD983065 BPZ983048:BPZ983065 BZV983048:BZV983065 CJR983048:CJR983065 CTN983048:CTN983065 DDJ983048:DDJ983065 DNF983048:DNF983065 DXB983048:DXB983065 EGX983048:EGX983065 EQT983048:EQT983065 FAP983048:FAP983065 FKL983048:FKL983065 FUH983048:FUH983065 GED983048:GED983065 GNZ983048:GNZ983065 GXV983048:GXV983065 HHR983048:HHR983065 HRN983048:HRN983065 IBJ983048:IBJ983065 ILF983048:ILF983065 IVB983048:IVB983065 JEX983048:JEX983065 JOT983048:JOT983065 JYP983048:JYP983065 KIL983048:KIL983065 KSH983048:KSH983065 LCD983048:LCD983065 LLZ983048:LLZ983065 LVV983048:LVV983065 MFR983048:MFR983065 MPN983048:MPN983065 MZJ983048:MZJ983065 NJF983048:NJF983065 NTB983048:NTB983065 OCX983048:OCX983065 OMT983048:OMT983065 OWP983048:OWP983065 PGL983048:PGL983065 PQH983048:PQH983065 QAD983048:QAD983065 QJZ983048:QJZ983065 QTV983048:QTV983065 RDR983048:RDR983065 RNN983048:RNN983065 RXJ983048:RXJ983065 SHF983048:SHF983065 SRB983048:SRB983065 TAX983048:TAX983065 TKT983048:TKT983065 TUP983048:TUP983065 UEL983048:UEL983065 UOH983048:UOH983065 UYD983048:UYD983065 VHZ983048:VHZ983065 VRV983048:VRV983065 WBR983048:WBR983065 WLN983048:WLN983065 WVJ7:WVJ25 WLN7:WLN25 WBR7:WBR25 VRV7:VRV25 VHZ7:VHZ25 UYD7:UYD25 UOH7:UOH25 UEL7:UEL25 TUP7:TUP25 TKT7:TKT25 TAX7:TAX25 SRB7:SRB25 SHF7:SHF25 RXJ7:RXJ25 RNN7:RNN25 RDR7:RDR25 QTV7:QTV25 QJZ7:QJZ25 QAD7:QAD25 PQH7:PQH25 PGL7:PGL25 OWP7:OWP25 OMT7:OMT25 OCX7:OCX25 NTB7:NTB25 NJF7:NJF25 MZJ7:MZJ25 MPN7:MPN25 MFR7:MFR25 LVV7:LVV25 LLZ7:LLZ25 LCD7:LCD25 KSH7:KSH25 KIL7:KIL25 JYP7:JYP25 JOT7:JOT25 JEX7:JEX25 IVB7:IVB25 ILF7:ILF25 IBJ7:IBJ25 HRN7:HRN25 HHR7:HHR25 GXV7:GXV25 GNZ7:GNZ25 GED7:GED25 FUH7:FUH25 FKL7:FKL25 FAP7:FAP25 EQT7:EQT25 EGX7:EGX25 DXB7:DXB25 DNF7:DNF25 DDJ7:DDJ25 CTN7:CTN25 CJR7:CJR25 BZV7:BZV25 BPZ7:BPZ25 BGD7:BGD25 AWH7:AWH25 AML7:AML25 ACP7:ACP25 ST7:ST25 IX7:IX25 B7:B26"/>
  </dataValidations>
  <printOptions horizontalCentered="1"/>
  <pageMargins left="0.25" right="0.25" top="0.75" bottom="0.75" header="0.3" footer="0.3"/>
  <pageSetup scale="90" orientation="landscape" r:id="rId1"/>
  <headerFooter>
    <oddHeader>&amp;C&amp;"Times New Roman,Bold"Rate Study for Behavioral Health and Targeted Case Management Services
Provider Survey&amp;R&amp;"Times New Roman"Page &amp;P of &amp;N</oddHeader>
    <oddFooter>&amp;L&amp;"Times New Roman"&amp;10Questions? Contact Stephen Pawlowski with Burns &amp;&amp; Associates, Inc. at (602) 241-8519 or spawlowski@burnshealthpolicy.com&amp;R&amp;"Times New Roman"&amp;10 printed 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8">
    <tabColor rgb="FF00B0F0"/>
  </sheetPr>
  <dimension ref="A1:E27"/>
  <sheetViews>
    <sheetView showGridLines="0" zoomScale="90" zoomScaleNormal="90" zoomScaleSheetLayoutView="90" workbookViewId="0">
      <selection activeCell="D7" sqref="D7"/>
    </sheetView>
  </sheetViews>
  <sheetFormatPr defaultRowHeight="15" x14ac:dyDescent="0.2"/>
  <cols>
    <col min="1" max="1" width="5.7109375" style="259" customWidth="1"/>
    <col min="2" max="2" width="100.7109375" style="260" customWidth="1"/>
    <col min="3" max="5" width="10.7109375" style="259" customWidth="1"/>
    <col min="6" max="257" width="9.140625" style="260"/>
    <col min="258" max="258" width="5.7109375" style="260" customWidth="1"/>
    <col min="259" max="259" width="100.7109375" style="260" customWidth="1"/>
    <col min="260" max="261" width="10.7109375" style="260" customWidth="1"/>
    <col min="262" max="513" width="9.140625" style="260"/>
    <col min="514" max="514" width="5.7109375" style="260" customWidth="1"/>
    <col min="515" max="515" width="100.7109375" style="260" customWidth="1"/>
    <col min="516" max="517" width="10.7109375" style="260" customWidth="1"/>
    <col min="518" max="769" width="9.140625" style="260"/>
    <col min="770" max="770" width="5.7109375" style="260" customWidth="1"/>
    <col min="771" max="771" width="100.7109375" style="260" customWidth="1"/>
    <col min="772" max="773" width="10.7109375" style="260" customWidth="1"/>
    <col min="774" max="1025" width="9.140625" style="260"/>
    <col min="1026" max="1026" width="5.7109375" style="260" customWidth="1"/>
    <col min="1027" max="1027" width="100.7109375" style="260" customWidth="1"/>
    <col min="1028" max="1029" width="10.7109375" style="260" customWidth="1"/>
    <col min="1030" max="1281" width="9.140625" style="260"/>
    <col min="1282" max="1282" width="5.7109375" style="260" customWidth="1"/>
    <col min="1283" max="1283" width="100.7109375" style="260" customWidth="1"/>
    <col min="1284" max="1285" width="10.7109375" style="260" customWidth="1"/>
    <col min="1286" max="1537" width="9.140625" style="260"/>
    <col min="1538" max="1538" width="5.7109375" style="260" customWidth="1"/>
    <col min="1539" max="1539" width="100.7109375" style="260" customWidth="1"/>
    <col min="1540" max="1541" width="10.7109375" style="260" customWidth="1"/>
    <col min="1542" max="1793" width="9.140625" style="260"/>
    <col min="1794" max="1794" width="5.7109375" style="260" customWidth="1"/>
    <col min="1795" max="1795" width="100.7109375" style="260" customWidth="1"/>
    <col min="1796" max="1797" width="10.7109375" style="260" customWidth="1"/>
    <col min="1798" max="2049" width="9.140625" style="260"/>
    <col min="2050" max="2050" width="5.7109375" style="260" customWidth="1"/>
    <col min="2051" max="2051" width="100.7109375" style="260" customWidth="1"/>
    <col min="2052" max="2053" width="10.7109375" style="260" customWidth="1"/>
    <col min="2054" max="2305" width="9.140625" style="260"/>
    <col min="2306" max="2306" width="5.7109375" style="260" customWidth="1"/>
    <col min="2307" max="2307" width="100.7109375" style="260" customWidth="1"/>
    <col min="2308" max="2309" width="10.7109375" style="260" customWidth="1"/>
    <col min="2310" max="2561" width="9.140625" style="260"/>
    <col min="2562" max="2562" width="5.7109375" style="260" customWidth="1"/>
    <col min="2563" max="2563" width="100.7109375" style="260" customWidth="1"/>
    <col min="2564" max="2565" width="10.7109375" style="260" customWidth="1"/>
    <col min="2566" max="2817" width="9.140625" style="260"/>
    <col min="2818" max="2818" width="5.7109375" style="260" customWidth="1"/>
    <col min="2819" max="2819" width="100.7109375" style="260" customWidth="1"/>
    <col min="2820" max="2821" width="10.7109375" style="260" customWidth="1"/>
    <col min="2822" max="3073" width="9.140625" style="260"/>
    <col min="3074" max="3074" width="5.7109375" style="260" customWidth="1"/>
    <col min="3075" max="3075" width="100.7109375" style="260" customWidth="1"/>
    <col min="3076" max="3077" width="10.7109375" style="260" customWidth="1"/>
    <col min="3078" max="3329" width="9.140625" style="260"/>
    <col min="3330" max="3330" width="5.7109375" style="260" customWidth="1"/>
    <col min="3331" max="3331" width="100.7109375" style="260" customWidth="1"/>
    <col min="3332" max="3333" width="10.7109375" style="260" customWidth="1"/>
    <col min="3334" max="3585" width="9.140625" style="260"/>
    <col min="3586" max="3586" width="5.7109375" style="260" customWidth="1"/>
    <col min="3587" max="3587" width="100.7109375" style="260" customWidth="1"/>
    <col min="3588" max="3589" width="10.7109375" style="260" customWidth="1"/>
    <col min="3590" max="3841" width="9.140625" style="260"/>
    <col min="3842" max="3842" width="5.7109375" style="260" customWidth="1"/>
    <col min="3843" max="3843" width="100.7109375" style="260" customWidth="1"/>
    <col min="3844" max="3845" width="10.7109375" style="260" customWidth="1"/>
    <col min="3846" max="4097" width="9.140625" style="260"/>
    <col min="4098" max="4098" width="5.7109375" style="260" customWidth="1"/>
    <col min="4099" max="4099" width="100.7109375" style="260" customWidth="1"/>
    <col min="4100" max="4101" width="10.7109375" style="260" customWidth="1"/>
    <col min="4102" max="4353" width="9.140625" style="260"/>
    <col min="4354" max="4354" width="5.7109375" style="260" customWidth="1"/>
    <col min="4355" max="4355" width="100.7109375" style="260" customWidth="1"/>
    <col min="4356" max="4357" width="10.7109375" style="260" customWidth="1"/>
    <col min="4358" max="4609" width="9.140625" style="260"/>
    <col min="4610" max="4610" width="5.7109375" style="260" customWidth="1"/>
    <col min="4611" max="4611" width="100.7109375" style="260" customWidth="1"/>
    <col min="4612" max="4613" width="10.7109375" style="260" customWidth="1"/>
    <col min="4614" max="4865" width="9.140625" style="260"/>
    <col min="4866" max="4866" width="5.7109375" style="260" customWidth="1"/>
    <col min="4867" max="4867" width="100.7109375" style="260" customWidth="1"/>
    <col min="4868" max="4869" width="10.7109375" style="260" customWidth="1"/>
    <col min="4870" max="5121" width="9.140625" style="260"/>
    <col min="5122" max="5122" width="5.7109375" style="260" customWidth="1"/>
    <col min="5123" max="5123" width="100.7109375" style="260" customWidth="1"/>
    <col min="5124" max="5125" width="10.7109375" style="260" customWidth="1"/>
    <col min="5126" max="5377" width="9.140625" style="260"/>
    <col min="5378" max="5378" width="5.7109375" style="260" customWidth="1"/>
    <col min="5379" max="5379" width="100.7109375" style="260" customWidth="1"/>
    <col min="5380" max="5381" width="10.7109375" style="260" customWidth="1"/>
    <col min="5382" max="5633" width="9.140625" style="260"/>
    <col min="5634" max="5634" width="5.7109375" style="260" customWidth="1"/>
    <col min="5635" max="5635" width="100.7109375" style="260" customWidth="1"/>
    <col min="5636" max="5637" width="10.7109375" style="260" customWidth="1"/>
    <col min="5638" max="5889" width="9.140625" style="260"/>
    <col min="5890" max="5890" width="5.7109375" style="260" customWidth="1"/>
    <col min="5891" max="5891" width="100.7109375" style="260" customWidth="1"/>
    <col min="5892" max="5893" width="10.7109375" style="260" customWidth="1"/>
    <col min="5894" max="6145" width="9.140625" style="260"/>
    <col min="6146" max="6146" width="5.7109375" style="260" customWidth="1"/>
    <col min="6147" max="6147" width="100.7109375" style="260" customWidth="1"/>
    <col min="6148" max="6149" width="10.7109375" style="260" customWidth="1"/>
    <col min="6150" max="6401" width="9.140625" style="260"/>
    <col min="6402" max="6402" width="5.7109375" style="260" customWidth="1"/>
    <col min="6403" max="6403" width="100.7109375" style="260" customWidth="1"/>
    <col min="6404" max="6405" width="10.7109375" style="260" customWidth="1"/>
    <col min="6406" max="6657" width="9.140625" style="260"/>
    <col min="6658" max="6658" width="5.7109375" style="260" customWidth="1"/>
    <col min="6659" max="6659" width="100.7109375" style="260" customWidth="1"/>
    <col min="6660" max="6661" width="10.7109375" style="260" customWidth="1"/>
    <col min="6662" max="6913" width="9.140625" style="260"/>
    <col min="6914" max="6914" width="5.7109375" style="260" customWidth="1"/>
    <col min="6915" max="6915" width="100.7109375" style="260" customWidth="1"/>
    <col min="6916" max="6917" width="10.7109375" style="260" customWidth="1"/>
    <col min="6918" max="7169" width="9.140625" style="260"/>
    <col min="7170" max="7170" width="5.7109375" style="260" customWidth="1"/>
    <col min="7171" max="7171" width="100.7109375" style="260" customWidth="1"/>
    <col min="7172" max="7173" width="10.7109375" style="260" customWidth="1"/>
    <col min="7174" max="7425" width="9.140625" style="260"/>
    <col min="7426" max="7426" width="5.7109375" style="260" customWidth="1"/>
    <col min="7427" max="7427" width="100.7109375" style="260" customWidth="1"/>
    <col min="7428" max="7429" width="10.7109375" style="260" customWidth="1"/>
    <col min="7430" max="7681" width="9.140625" style="260"/>
    <col min="7682" max="7682" width="5.7109375" style="260" customWidth="1"/>
    <col min="7683" max="7683" width="100.7109375" style="260" customWidth="1"/>
    <col min="7684" max="7685" width="10.7109375" style="260" customWidth="1"/>
    <col min="7686" max="7937" width="9.140625" style="260"/>
    <col min="7938" max="7938" width="5.7109375" style="260" customWidth="1"/>
    <col min="7939" max="7939" width="100.7109375" style="260" customWidth="1"/>
    <col min="7940" max="7941" width="10.7109375" style="260" customWidth="1"/>
    <col min="7942" max="8193" width="9.140625" style="260"/>
    <col min="8194" max="8194" width="5.7109375" style="260" customWidth="1"/>
    <col min="8195" max="8195" width="100.7109375" style="260" customWidth="1"/>
    <col min="8196" max="8197" width="10.7109375" style="260" customWidth="1"/>
    <col min="8198" max="8449" width="9.140625" style="260"/>
    <col min="8450" max="8450" width="5.7109375" style="260" customWidth="1"/>
    <col min="8451" max="8451" width="100.7109375" style="260" customWidth="1"/>
    <col min="8452" max="8453" width="10.7109375" style="260" customWidth="1"/>
    <col min="8454" max="8705" width="9.140625" style="260"/>
    <col min="8706" max="8706" width="5.7109375" style="260" customWidth="1"/>
    <col min="8707" max="8707" width="100.7109375" style="260" customWidth="1"/>
    <col min="8708" max="8709" width="10.7109375" style="260" customWidth="1"/>
    <col min="8710" max="8961" width="9.140625" style="260"/>
    <col min="8962" max="8962" width="5.7109375" style="260" customWidth="1"/>
    <col min="8963" max="8963" width="100.7109375" style="260" customWidth="1"/>
    <col min="8964" max="8965" width="10.7109375" style="260" customWidth="1"/>
    <col min="8966" max="9217" width="9.140625" style="260"/>
    <col min="9218" max="9218" width="5.7109375" style="260" customWidth="1"/>
    <col min="9219" max="9219" width="100.7109375" style="260" customWidth="1"/>
    <col min="9220" max="9221" width="10.7109375" style="260" customWidth="1"/>
    <col min="9222" max="9473" width="9.140625" style="260"/>
    <col min="9474" max="9474" width="5.7109375" style="260" customWidth="1"/>
    <col min="9475" max="9475" width="100.7109375" style="260" customWidth="1"/>
    <col min="9476" max="9477" width="10.7109375" style="260" customWidth="1"/>
    <col min="9478" max="9729" width="9.140625" style="260"/>
    <col min="9730" max="9730" width="5.7109375" style="260" customWidth="1"/>
    <col min="9731" max="9731" width="100.7109375" style="260" customWidth="1"/>
    <col min="9732" max="9733" width="10.7109375" style="260" customWidth="1"/>
    <col min="9734" max="9985" width="9.140625" style="260"/>
    <col min="9986" max="9986" width="5.7109375" style="260" customWidth="1"/>
    <col min="9987" max="9987" width="100.7109375" style="260" customWidth="1"/>
    <col min="9988" max="9989" width="10.7109375" style="260" customWidth="1"/>
    <col min="9990" max="10241" width="9.140625" style="260"/>
    <col min="10242" max="10242" width="5.7109375" style="260" customWidth="1"/>
    <col min="10243" max="10243" width="100.7109375" style="260" customWidth="1"/>
    <col min="10244" max="10245" width="10.7109375" style="260" customWidth="1"/>
    <col min="10246" max="10497" width="9.140625" style="260"/>
    <col min="10498" max="10498" width="5.7109375" style="260" customWidth="1"/>
    <col min="10499" max="10499" width="100.7109375" style="260" customWidth="1"/>
    <col min="10500" max="10501" width="10.7109375" style="260" customWidth="1"/>
    <col min="10502" max="10753" width="9.140625" style="260"/>
    <col min="10754" max="10754" width="5.7109375" style="260" customWidth="1"/>
    <col min="10755" max="10755" width="100.7109375" style="260" customWidth="1"/>
    <col min="10756" max="10757" width="10.7109375" style="260" customWidth="1"/>
    <col min="10758" max="11009" width="9.140625" style="260"/>
    <col min="11010" max="11010" width="5.7109375" style="260" customWidth="1"/>
    <col min="11011" max="11011" width="100.7109375" style="260" customWidth="1"/>
    <col min="11012" max="11013" width="10.7109375" style="260" customWidth="1"/>
    <col min="11014" max="11265" width="9.140625" style="260"/>
    <col min="11266" max="11266" width="5.7109375" style="260" customWidth="1"/>
    <col min="11267" max="11267" width="100.7109375" style="260" customWidth="1"/>
    <col min="11268" max="11269" width="10.7109375" style="260" customWidth="1"/>
    <col min="11270" max="11521" width="9.140625" style="260"/>
    <col min="11522" max="11522" width="5.7109375" style="260" customWidth="1"/>
    <col min="11523" max="11523" width="100.7109375" style="260" customWidth="1"/>
    <col min="11524" max="11525" width="10.7109375" style="260" customWidth="1"/>
    <col min="11526" max="11777" width="9.140625" style="260"/>
    <col min="11778" max="11778" width="5.7109375" style="260" customWidth="1"/>
    <col min="11779" max="11779" width="100.7109375" style="260" customWidth="1"/>
    <col min="11780" max="11781" width="10.7109375" style="260" customWidth="1"/>
    <col min="11782" max="12033" width="9.140625" style="260"/>
    <col min="12034" max="12034" width="5.7109375" style="260" customWidth="1"/>
    <col min="12035" max="12035" width="100.7109375" style="260" customWidth="1"/>
    <col min="12036" max="12037" width="10.7109375" style="260" customWidth="1"/>
    <col min="12038" max="12289" width="9.140625" style="260"/>
    <col min="12290" max="12290" width="5.7109375" style="260" customWidth="1"/>
    <col min="12291" max="12291" width="100.7109375" style="260" customWidth="1"/>
    <col min="12292" max="12293" width="10.7109375" style="260" customWidth="1"/>
    <col min="12294" max="12545" width="9.140625" style="260"/>
    <col min="12546" max="12546" width="5.7109375" style="260" customWidth="1"/>
    <col min="12547" max="12547" width="100.7109375" style="260" customWidth="1"/>
    <col min="12548" max="12549" width="10.7109375" style="260" customWidth="1"/>
    <col min="12550" max="12801" width="9.140625" style="260"/>
    <col min="12802" max="12802" width="5.7109375" style="260" customWidth="1"/>
    <col min="12803" max="12803" width="100.7109375" style="260" customWidth="1"/>
    <col min="12804" max="12805" width="10.7109375" style="260" customWidth="1"/>
    <col min="12806" max="13057" width="9.140625" style="260"/>
    <col min="13058" max="13058" width="5.7109375" style="260" customWidth="1"/>
    <col min="13059" max="13059" width="100.7109375" style="260" customWidth="1"/>
    <col min="13060" max="13061" width="10.7109375" style="260" customWidth="1"/>
    <col min="13062" max="13313" width="9.140625" style="260"/>
    <col min="13314" max="13314" width="5.7109375" style="260" customWidth="1"/>
    <col min="13315" max="13315" width="100.7109375" style="260" customWidth="1"/>
    <col min="13316" max="13317" width="10.7109375" style="260" customWidth="1"/>
    <col min="13318" max="13569" width="9.140625" style="260"/>
    <col min="13570" max="13570" width="5.7109375" style="260" customWidth="1"/>
    <col min="13571" max="13571" width="100.7109375" style="260" customWidth="1"/>
    <col min="13572" max="13573" width="10.7109375" style="260" customWidth="1"/>
    <col min="13574" max="13825" width="9.140625" style="260"/>
    <col min="13826" max="13826" width="5.7109375" style="260" customWidth="1"/>
    <col min="13827" max="13827" width="100.7109375" style="260" customWidth="1"/>
    <col min="13828" max="13829" width="10.7109375" style="260" customWidth="1"/>
    <col min="13830" max="14081" width="9.140625" style="260"/>
    <col min="14082" max="14082" width="5.7109375" style="260" customWidth="1"/>
    <col min="14083" max="14083" width="100.7109375" style="260" customWidth="1"/>
    <col min="14084" max="14085" width="10.7109375" style="260" customWidth="1"/>
    <col min="14086" max="14337" width="9.140625" style="260"/>
    <col min="14338" max="14338" width="5.7109375" style="260" customWidth="1"/>
    <col min="14339" max="14339" width="100.7109375" style="260" customWidth="1"/>
    <col min="14340" max="14341" width="10.7109375" style="260" customWidth="1"/>
    <col min="14342" max="14593" width="9.140625" style="260"/>
    <col min="14594" max="14594" width="5.7109375" style="260" customWidth="1"/>
    <col min="14595" max="14595" width="100.7109375" style="260" customWidth="1"/>
    <col min="14596" max="14597" width="10.7109375" style="260" customWidth="1"/>
    <col min="14598" max="14849" width="9.140625" style="260"/>
    <col min="14850" max="14850" width="5.7109375" style="260" customWidth="1"/>
    <col min="14851" max="14851" width="100.7109375" style="260" customWidth="1"/>
    <col min="14852" max="14853" width="10.7109375" style="260" customWidth="1"/>
    <col min="14854" max="15105" width="9.140625" style="260"/>
    <col min="15106" max="15106" width="5.7109375" style="260" customWidth="1"/>
    <col min="15107" max="15107" width="100.7109375" style="260" customWidth="1"/>
    <col min="15108" max="15109" width="10.7109375" style="260" customWidth="1"/>
    <col min="15110" max="15361" width="9.140625" style="260"/>
    <col min="15362" max="15362" width="5.7109375" style="260" customWidth="1"/>
    <col min="15363" max="15363" width="100.7109375" style="260" customWidth="1"/>
    <col min="15364" max="15365" width="10.7109375" style="260" customWidth="1"/>
    <col min="15366" max="15617" width="9.140625" style="260"/>
    <col min="15618" max="15618" width="5.7109375" style="260" customWidth="1"/>
    <col min="15619" max="15619" width="100.7109375" style="260" customWidth="1"/>
    <col min="15620" max="15621" width="10.7109375" style="260" customWidth="1"/>
    <col min="15622" max="15873" width="9.140625" style="260"/>
    <col min="15874" max="15874" width="5.7109375" style="260" customWidth="1"/>
    <col min="15875" max="15875" width="100.7109375" style="260" customWidth="1"/>
    <col min="15876" max="15877" width="10.7109375" style="260" customWidth="1"/>
    <col min="15878" max="16129" width="9.140625" style="260"/>
    <col min="16130" max="16130" width="5.7109375" style="260" customWidth="1"/>
    <col min="16131" max="16131" width="100.7109375" style="260" customWidth="1"/>
    <col min="16132" max="16133" width="10.7109375" style="260" customWidth="1"/>
    <col min="16134" max="16384" width="9.140625" style="260"/>
  </cols>
  <sheetData>
    <row r="1" spans="1:5" s="256" customFormat="1" x14ac:dyDescent="0.2">
      <c r="A1" s="509" t="str">
        <f>IF(ISBLANK('Contact Info &amp; Revenues'!B3),"",'Contact Info &amp; Revenues'!B3)</f>
        <v/>
      </c>
      <c r="B1" s="509"/>
      <c r="C1" s="509"/>
      <c r="D1" s="509"/>
      <c r="E1" s="509"/>
    </row>
    <row r="2" spans="1:5" s="256" customFormat="1" x14ac:dyDescent="0.2">
      <c r="A2" s="257"/>
      <c r="B2" s="258"/>
      <c r="C2" s="258"/>
      <c r="D2" s="258"/>
      <c r="E2" s="258"/>
    </row>
    <row r="3" spans="1:5" s="256" customFormat="1" ht="14.25" x14ac:dyDescent="0.2">
      <c r="A3" s="576" t="s">
        <v>462</v>
      </c>
      <c r="B3" s="576"/>
      <c r="C3" s="576"/>
      <c r="D3" s="576"/>
      <c r="E3" s="576"/>
    </row>
    <row r="4" spans="1:5" ht="15.75" thickBot="1" x14ac:dyDescent="0.25"/>
    <row r="5" spans="1:5" s="267" customFormat="1" ht="29.25" thickBot="1" x14ac:dyDescent="0.25">
      <c r="A5" s="261" t="s">
        <v>102</v>
      </c>
      <c r="B5" s="262" t="s">
        <v>201</v>
      </c>
      <c r="C5" s="263" t="s">
        <v>202</v>
      </c>
      <c r="D5" s="373" t="s">
        <v>411</v>
      </c>
      <c r="E5" s="266" t="s">
        <v>412</v>
      </c>
    </row>
    <row r="6" spans="1:5" s="267" customFormat="1" x14ac:dyDescent="0.2">
      <c r="A6" s="268"/>
      <c r="B6" s="269" t="s">
        <v>247</v>
      </c>
      <c r="C6" s="270"/>
      <c r="D6" s="270"/>
      <c r="E6" s="272"/>
    </row>
    <row r="7" spans="1:5" s="267" customFormat="1" x14ac:dyDescent="0.2">
      <c r="A7" s="274">
        <v>1</v>
      </c>
      <c r="B7" s="275" t="s">
        <v>418</v>
      </c>
      <c r="C7" s="276">
        <v>80</v>
      </c>
      <c r="D7" s="277"/>
      <c r="E7" s="278"/>
    </row>
    <row r="8" spans="1:5" s="267" customFormat="1" x14ac:dyDescent="0.2">
      <c r="A8" s="274">
        <f>A7+1</f>
        <v>2</v>
      </c>
      <c r="B8" s="296" t="s">
        <v>419</v>
      </c>
      <c r="C8" s="276">
        <v>40</v>
      </c>
      <c r="D8" s="277"/>
      <c r="E8" s="278"/>
    </row>
    <row r="9" spans="1:5" s="267" customFormat="1" x14ac:dyDescent="0.2">
      <c r="A9" s="274">
        <f t="shared" ref="A9" si="0">A8+1</f>
        <v>3</v>
      </c>
      <c r="B9" s="275" t="s">
        <v>420</v>
      </c>
      <c r="C9" s="293">
        <v>0.5</v>
      </c>
      <c r="D9" s="350"/>
      <c r="E9" s="351"/>
    </row>
    <row r="10" spans="1:5" s="169" customFormat="1" x14ac:dyDescent="0.2">
      <c r="A10" s="282"/>
      <c r="B10" s="283" t="s">
        <v>299</v>
      </c>
      <c r="C10" s="284"/>
      <c r="D10" s="284"/>
      <c r="E10" s="286"/>
    </row>
    <row r="11" spans="1:5" s="169" customFormat="1" x14ac:dyDescent="0.2">
      <c r="A11" s="287">
        <f>A9+1</f>
        <v>4</v>
      </c>
      <c r="B11" s="288" t="s">
        <v>251</v>
      </c>
      <c r="C11" s="289">
        <v>40</v>
      </c>
      <c r="D11" s="290"/>
      <c r="E11" s="291"/>
    </row>
    <row r="12" spans="1:5" s="169" customFormat="1" x14ac:dyDescent="0.2">
      <c r="A12" s="274">
        <f t="shared" ref="A12:A27" si="1">A11+1</f>
        <v>5</v>
      </c>
      <c r="B12" s="292" t="s">
        <v>421</v>
      </c>
      <c r="C12" s="293">
        <f>+C9*C8</f>
        <v>20</v>
      </c>
      <c r="D12" s="297" t="str">
        <f>IF(AND(D8&gt;0,D9&gt;0),D8*D9,"")</f>
        <v/>
      </c>
      <c r="E12" s="298" t="str">
        <f>IF(AND(E8&gt;0,E9&gt;0),E8*E9,"")</f>
        <v/>
      </c>
    </row>
    <row r="13" spans="1:5" s="169" customFormat="1" x14ac:dyDescent="0.2">
      <c r="A13" s="274">
        <f t="shared" si="1"/>
        <v>6</v>
      </c>
      <c r="B13" s="292" t="s">
        <v>290</v>
      </c>
      <c r="C13" s="293">
        <v>6</v>
      </c>
      <c r="D13" s="290"/>
      <c r="E13" s="291"/>
    </row>
    <row r="14" spans="1:5" s="169" customFormat="1" x14ac:dyDescent="0.2">
      <c r="A14" s="274">
        <f t="shared" si="1"/>
        <v>7</v>
      </c>
      <c r="B14" s="292" t="s">
        <v>422</v>
      </c>
      <c r="C14" s="293">
        <v>4</v>
      </c>
      <c r="D14" s="290"/>
      <c r="E14" s="291"/>
    </row>
    <row r="15" spans="1:5" s="169" customFormat="1" x14ac:dyDescent="0.2">
      <c r="A15" s="274">
        <f t="shared" si="1"/>
        <v>8</v>
      </c>
      <c r="B15" s="292" t="s">
        <v>423</v>
      </c>
      <c r="C15" s="293">
        <v>4</v>
      </c>
      <c r="D15" s="290"/>
      <c r="E15" s="291"/>
    </row>
    <row r="16" spans="1:5" s="169" customFormat="1" x14ac:dyDescent="0.2">
      <c r="A16" s="274">
        <f t="shared" si="1"/>
        <v>9</v>
      </c>
      <c r="B16" s="292" t="s">
        <v>424</v>
      </c>
      <c r="C16" s="293">
        <v>2</v>
      </c>
      <c r="D16" s="290"/>
      <c r="E16" s="291"/>
    </row>
    <row r="17" spans="1:5" s="169" customFormat="1" x14ac:dyDescent="0.2">
      <c r="A17" s="274">
        <f t="shared" si="1"/>
        <v>10</v>
      </c>
      <c r="B17" s="292" t="s">
        <v>425</v>
      </c>
      <c r="C17" s="293">
        <v>0</v>
      </c>
      <c r="D17" s="290"/>
      <c r="E17" s="291"/>
    </row>
    <row r="18" spans="1:5" s="169" customFormat="1" x14ac:dyDescent="0.2">
      <c r="A18" s="274">
        <f t="shared" si="1"/>
        <v>11</v>
      </c>
      <c r="B18" s="292" t="s">
        <v>291</v>
      </c>
      <c r="C18" s="293">
        <v>0.5</v>
      </c>
      <c r="D18" s="290"/>
      <c r="E18" s="291"/>
    </row>
    <row r="19" spans="1:5" s="169" customFormat="1" x14ac:dyDescent="0.2">
      <c r="A19" s="274">
        <f t="shared" si="1"/>
        <v>12</v>
      </c>
      <c r="B19" s="292" t="s">
        <v>293</v>
      </c>
      <c r="C19" s="293">
        <v>2</v>
      </c>
      <c r="D19" s="290"/>
      <c r="E19" s="291"/>
    </row>
    <row r="20" spans="1:5" s="169" customFormat="1" x14ac:dyDescent="0.2">
      <c r="A20" s="274">
        <f t="shared" si="1"/>
        <v>13</v>
      </c>
      <c r="B20" s="292" t="s">
        <v>258</v>
      </c>
      <c r="C20" s="293">
        <v>0.5</v>
      </c>
      <c r="D20" s="290"/>
      <c r="E20" s="291"/>
    </row>
    <row r="21" spans="1:5" s="169" customFormat="1" x14ac:dyDescent="0.2">
      <c r="A21" s="274">
        <f t="shared" si="1"/>
        <v>14</v>
      </c>
      <c r="B21" s="292" t="s">
        <v>426</v>
      </c>
      <c r="C21" s="293">
        <v>0.5</v>
      </c>
      <c r="D21" s="290"/>
      <c r="E21" s="291"/>
    </row>
    <row r="22" spans="1:5" s="169" customFormat="1" x14ac:dyDescent="0.2">
      <c r="A22" s="274">
        <f t="shared" si="1"/>
        <v>15</v>
      </c>
      <c r="B22" s="294" t="s">
        <v>260</v>
      </c>
      <c r="C22" s="293">
        <v>0.5</v>
      </c>
      <c r="D22" s="290"/>
      <c r="E22" s="291"/>
    </row>
    <row r="23" spans="1:5" s="169" customFormat="1" x14ac:dyDescent="0.2">
      <c r="A23" s="274">
        <f t="shared" si="1"/>
        <v>16</v>
      </c>
      <c r="B23" s="295" t="s">
        <v>261</v>
      </c>
      <c r="C23" s="293">
        <v>0</v>
      </c>
      <c r="D23" s="290"/>
      <c r="E23" s="291"/>
    </row>
    <row r="24" spans="1:5" s="169" customFormat="1" x14ac:dyDescent="0.2">
      <c r="A24" s="274">
        <f t="shared" si="1"/>
        <v>17</v>
      </c>
      <c r="B24" s="295" t="s">
        <v>261</v>
      </c>
      <c r="C24" s="293">
        <v>0</v>
      </c>
      <c r="D24" s="290"/>
      <c r="E24" s="291"/>
    </row>
    <row r="25" spans="1:5" s="169" customFormat="1" x14ac:dyDescent="0.2">
      <c r="A25" s="274">
        <f t="shared" si="1"/>
        <v>18</v>
      </c>
      <c r="B25" s="295" t="s">
        <v>261</v>
      </c>
      <c r="C25" s="293">
        <v>0</v>
      </c>
      <c r="D25" s="290"/>
      <c r="E25" s="291"/>
    </row>
    <row r="26" spans="1:5" s="169" customFormat="1" x14ac:dyDescent="0.2">
      <c r="A26" s="274">
        <f t="shared" si="1"/>
        <v>19</v>
      </c>
      <c r="B26" s="296" t="str">
        <f>CONCATENATE("Has all time been allocated? (Total hours from Line ",A11," should equal sum of Lines ",A12," - ",A25,")")</f>
        <v>Has all time been allocated? (Total hours from Line 4 should equal sum of Lines 5 - 18)</v>
      </c>
      <c r="C26" s="293" t="str">
        <f>IF(C11=SUM(C12:C25),"Yes","No")</f>
        <v>Yes</v>
      </c>
      <c r="D26" s="297" t="str">
        <f>IF(D11=SUM(D12:D25),"Yes","No")</f>
        <v>Yes</v>
      </c>
      <c r="E26" s="298" t="str">
        <f>IF(E11=SUM(E12:E25),"Yes","No")</f>
        <v>Yes</v>
      </c>
    </row>
    <row r="27" spans="1:5" s="169" customFormat="1" ht="15.75" thickBot="1" x14ac:dyDescent="0.25">
      <c r="A27" s="299">
        <f t="shared" si="1"/>
        <v>20</v>
      </c>
      <c r="B27" s="331" t="s">
        <v>410</v>
      </c>
      <c r="C27" s="318">
        <v>360</v>
      </c>
      <c r="D27" s="152"/>
      <c r="E27" s="365"/>
    </row>
  </sheetData>
  <sheetProtection password="C77D" sheet="1" objects="1" scenarios="1" selectLockedCells="1"/>
  <mergeCells count="2">
    <mergeCell ref="A1:E1"/>
    <mergeCell ref="A3:E3"/>
  </mergeCells>
  <dataValidations count="1">
    <dataValidation allowBlank="1" showErrorMessage="1" prompt="Enter a job category that is considered to be a Behavioral Health Professional._x000a_" sqref="WVK983051:WVK983067 B65547:B65563 IY65547:IY65563 SU65547:SU65563 ACQ65547:ACQ65563 AMM65547:AMM65563 AWI65547:AWI65563 BGE65547:BGE65563 BQA65547:BQA65563 BZW65547:BZW65563 CJS65547:CJS65563 CTO65547:CTO65563 DDK65547:DDK65563 DNG65547:DNG65563 DXC65547:DXC65563 EGY65547:EGY65563 EQU65547:EQU65563 FAQ65547:FAQ65563 FKM65547:FKM65563 FUI65547:FUI65563 GEE65547:GEE65563 GOA65547:GOA65563 GXW65547:GXW65563 HHS65547:HHS65563 HRO65547:HRO65563 IBK65547:IBK65563 ILG65547:ILG65563 IVC65547:IVC65563 JEY65547:JEY65563 JOU65547:JOU65563 JYQ65547:JYQ65563 KIM65547:KIM65563 KSI65547:KSI65563 LCE65547:LCE65563 LMA65547:LMA65563 LVW65547:LVW65563 MFS65547:MFS65563 MPO65547:MPO65563 MZK65547:MZK65563 NJG65547:NJG65563 NTC65547:NTC65563 OCY65547:OCY65563 OMU65547:OMU65563 OWQ65547:OWQ65563 PGM65547:PGM65563 PQI65547:PQI65563 QAE65547:QAE65563 QKA65547:QKA65563 QTW65547:QTW65563 RDS65547:RDS65563 RNO65547:RNO65563 RXK65547:RXK65563 SHG65547:SHG65563 SRC65547:SRC65563 TAY65547:TAY65563 TKU65547:TKU65563 TUQ65547:TUQ65563 UEM65547:UEM65563 UOI65547:UOI65563 UYE65547:UYE65563 VIA65547:VIA65563 VRW65547:VRW65563 WBS65547:WBS65563 WLO65547:WLO65563 WVK65547:WVK65563 B131083:B131099 IY131083:IY131099 SU131083:SU131099 ACQ131083:ACQ131099 AMM131083:AMM131099 AWI131083:AWI131099 BGE131083:BGE131099 BQA131083:BQA131099 BZW131083:BZW131099 CJS131083:CJS131099 CTO131083:CTO131099 DDK131083:DDK131099 DNG131083:DNG131099 DXC131083:DXC131099 EGY131083:EGY131099 EQU131083:EQU131099 FAQ131083:FAQ131099 FKM131083:FKM131099 FUI131083:FUI131099 GEE131083:GEE131099 GOA131083:GOA131099 GXW131083:GXW131099 HHS131083:HHS131099 HRO131083:HRO131099 IBK131083:IBK131099 ILG131083:ILG131099 IVC131083:IVC131099 JEY131083:JEY131099 JOU131083:JOU131099 JYQ131083:JYQ131099 KIM131083:KIM131099 KSI131083:KSI131099 LCE131083:LCE131099 LMA131083:LMA131099 LVW131083:LVW131099 MFS131083:MFS131099 MPO131083:MPO131099 MZK131083:MZK131099 NJG131083:NJG131099 NTC131083:NTC131099 OCY131083:OCY131099 OMU131083:OMU131099 OWQ131083:OWQ131099 PGM131083:PGM131099 PQI131083:PQI131099 QAE131083:QAE131099 QKA131083:QKA131099 QTW131083:QTW131099 RDS131083:RDS131099 RNO131083:RNO131099 RXK131083:RXK131099 SHG131083:SHG131099 SRC131083:SRC131099 TAY131083:TAY131099 TKU131083:TKU131099 TUQ131083:TUQ131099 UEM131083:UEM131099 UOI131083:UOI131099 UYE131083:UYE131099 VIA131083:VIA131099 VRW131083:VRW131099 WBS131083:WBS131099 WLO131083:WLO131099 WVK131083:WVK131099 B196619:B196635 IY196619:IY196635 SU196619:SU196635 ACQ196619:ACQ196635 AMM196619:AMM196635 AWI196619:AWI196635 BGE196619:BGE196635 BQA196619:BQA196635 BZW196619:BZW196635 CJS196619:CJS196635 CTO196619:CTO196635 DDK196619:DDK196635 DNG196619:DNG196635 DXC196619:DXC196635 EGY196619:EGY196635 EQU196619:EQU196635 FAQ196619:FAQ196635 FKM196619:FKM196635 FUI196619:FUI196635 GEE196619:GEE196635 GOA196619:GOA196635 GXW196619:GXW196635 HHS196619:HHS196635 HRO196619:HRO196635 IBK196619:IBK196635 ILG196619:ILG196635 IVC196619:IVC196635 JEY196619:JEY196635 JOU196619:JOU196635 JYQ196619:JYQ196635 KIM196619:KIM196635 KSI196619:KSI196635 LCE196619:LCE196635 LMA196619:LMA196635 LVW196619:LVW196635 MFS196619:MFS196635 MPO196619:MPO196635 MZK196619:MZK196635 NJG196619:NJG196635 NTC196619:NTC196635 OCY196619:OCY196635 OMU196619:OMU196635 OWQ196619:OWQ196635 PGM196619:PGM196635 PQI196619:PQI196635 QAE196619:QAE196635 QKA196619:QKA196635 QTW196619:QTW196635 RDS196619:RDS196635 RNO196619:RNO196635 RXK196619:RXK196635 SHG196619:SHG196635 SRC196619:SRC196635 TAY196619:TAY196635 TKU196619:TKU196635 TUQ196619:TUQ196635 UEM196619:UEM196635 UOI196619:UOI196635 UYE196619:UYE196635 VIA196619:VIA196635 VRW196619:VRW196635 WBS196619:WBS196635 WLO196619:WLO196635 WVK196619:WVK196635 B262155:B262171 IY262155:IY262171 SU262155:SU262171 ACQ262155:ACQ262171 AMM262155:AMM262171 AWI262155:AWI262171 BGE262155:BGE262171 BQA262155:BQA262171 BZW262155:BZW262171 CJS262155:CJS262171 CTO262155:CTO262171 DDK262155:DDK262171 DNG262155:DNG262171 DXC262155:DXC262171 EGY262155:EGY262171 EQU262155:EQU262171 FAQ262155:FAQ262171 FKM262155:FKM262171 FUI262155:FUI262171 GEE262155:GEE262171 GOA262155:GOA262171 GXW262155:GXW262171 HHS262155:HHS262171 HRO262155:HRO262171 IBK262155:IBK262171 ILG262155:ILG262171 IVC262155:IVC262171 JEY262155:JEY262171 JOU262155:JOU262171 JYQ262155:JYQ262171 KIM262155:KIM262171 KSI262155:KSI262171 LCE262155:LCE262171 LMA262155:LMA262171 LVW262155:LVW262171 MFS262155:MFS262171 MPO262155:MPO262171 MZK262155:MZK262171 NJG262155:NJG262171 NTC262155:NTC262171 OCY262155:OCY262171 OMU262155:OMU262171 OWQ262155:OWQ262171 PGM262155:PGM262171 PQI262155:PQI262171 QAE262155:QAE262171 QKA262155:QKA262171 QTW262155:QTW262171 RDS262155:RDS262171 RNO262155:RNO262171 RXK262155:RXK262171 SHG262155:SHG262171 SRC262155:SRC262171 TAY262155:TAY262171 TKU262155:TKU262171 TUQ262155:TUQ262171 UEM262155:UEM262171 UOI262155:UOI262171 UYE262155:UYE262171 VIA262155:VIA262171 VRW262155:VRW262171 WBS262155:WBS262171 WLO262155:WLO262171 WVK262155:WVK262171 B327691:B327707 IY327691:IY327707 SU327691:SU327707 ACQ327691:ACQ327707 AMM327691:AMM327707 AWI327691:AWI327707 BGE327691:BGE327707 BQA327691:BQA327707 BZW327691:BZW327707 CJS327691:CJS327707 CTO327691:CTO327707 DDK327691:DDK327707 DNG327691:DNG327707 DXC327691:DXC327707 EGY327691:EGY327707 EQU327691:EQU327707 FAQ327691:FAQ327707 FKM327691:FKM327707 FUI327691:FUI327707 GEE327691:GEE327707 GOA327691:GOA327707 GXW327691:GXW327707 HHS327691:HHS327707 HRO327691:HRO327707 IBK327691:IBK327707 ILG327691:ILG327707 IVC327691:IVC327707 JEY327691:JEY327707 JOU327691:JOU327707 JYQ327691:JYQ327707 KIM327691:KIM327707 KSI327691:KSI327707 LCE327691:LCE327707 LMA327691:LMA327707 LVW327691:LVW327707 MFS327691:MFS327707 MPO327691:MPO327707 MZK327691:MZK327707 NJG327691:NJG327707 NTC327691:NTC327707 OCY327691:OCY327707 OMU327691:OMU327707 OWQ327691:OWQ327707 PGM327691:PGM327707 PQI327691:PQI327707 QAE327691:QAE327707 QKA327691:QKA327707 QTW327691:QTW327707 RDS327691:RDS327707 RNO327691:RNO327707 RXK327691:RXK327707 SHG327691:SHG327707 SRC327691:SRC327707 TAY327691:TAY327707 TKU327691:TKU327707 TUQ327691:TUQ327707 UEM327691:UEM327707 UOI327691:UOI327707 UYE327691:UYE327707 VIA327691:VIA327707 VRW327691:VRW327707 WBS327691:WBS327707 WLO327691:WLO327707 WVK327691:WVK327707 B393227:B393243 IY393227:IY393243 SU393227:SU393243 ACQ393227:ACQ393243 AMM393227:AMM393243 AWI393227:AWI393243 BGE393227:BGE393243 BQA393227:BQA393243 BZW393227:BZW393243 CJS393227:CJS393243 CTO393227:CTO393243 DDK393227:DDK393243 DNG393227:DNG393243 DXC393227:DXC393243 EGY393227:EGY393243 EQU393227:EQU393243 FAQ393227:FAQ393243 FKM393227:FKM393243 FUI393227:FUI393243 GEE393227:GEE393243 GOA393227:GOA393243 GXW393227:GXW393243 HHS393227:HHS393243 HRO393227:HRO393243 IBK393227:IBK393243 ILG393227:ILG393243 IVC393227:IVC393243 JEY393227:JEY393243 JOU393227:JOU393243 JYQ393227:JYQ393243 KIM393227:KIM393243 KSI393227:KSI393243 LCE393227:LCE393243 LMA393227:LMA393243 LVW393227:LVW393243 MFS393227:MFS393243 MPO393227:MPO393243 MZK393227:MZK393243 NJG393227:NJG393243 NTC393227:NTC393243 OCY393227:OCY393243 OMU393227:OMU393243 OWQ393227:OWQ393243 PGM393227:PGM393243 PQI393227:PQI393243 QAE393227:QAE393243 QKA393227:QKA393243 QTW393227:QTW393243 RDS393227:RDS393243 RNO393227:RNO393243 RXK393227:RXK393243 SHG393227:SHG393243 SRC393227:SRC393243 TAY393227:TAY393243 TKU393227:TKU393243 TUQ393227:TUQ393243 UEM393227:UEM393243 UOI393227:UOI393243 UYE393227:UYE393243 VIA393227:VIA393243 VRW393227:VRW393243 WBS393227:WBS393243 WLO393227:WLO393243 WVK393227:WVK393243 B458763:B458779 IY458763:IY458779 SU458763:SU458779 ACQ458763:ACQ458779 AMM458763:AMM458779 AWI458763:AWI458779 BGE458763:BGE458779 BQA458763:BQA458779 BZW458763:BZW458779 CJS458763:CJS458779 CTO458763:CTO458779 DDK458763:DDK458779 DNG458763:DNG458779 DXC458763:DXC458779 EGY458763:EGY458779 EQU458763:EQU458779 FAQ458763:FAQ458779 FKM458763:FKM458779 FUI458763:FUI458779 GEE458763:GEE458779 GOA458763:GOA458779 GXW458763:GXW458779 HHS458763:HHS458779 HRO458763:HRO458779 IBK458763:IBK458779 ILG458763:ILG458779 IVC458763:IVC458779 JEY458763:JEY458779 JOU458763:JOU458779 JYQ458763:JYQ458779 KIM458763:KIM458779 KSI458763:KSI458779 LCE458763:LCE458779 LMA458763:LMA458779 LVW458763:LVW458779 MFS458763:MFS458779 MPO458763:MPO458779 MZK458763:MZK458779 NJG458763:NJG458779 NTC458763:NTC458779 OCY458763:OCY458779 OMU458763:OMU458779 OWQ458763:OWQ458779 PGM458763:PGM458779 PQI458763:PQI458779 QAE458763:QAE458779 QKA458763:QKA458779 QTW458763:QTW458779 RDS458763:RDS458779 RNO458763:RNO458779 RXK458763:RXK458779 SHG458763:SHG458779 SRC458763:SRC458779 TAY458763:TAY458779 TKU458763:TKU458779 TUQ458763:TUQ458779 UEM458763:UEM458779 UOI458763:UOI458779 UYE458763:UYE458779 VIA458763:VIA458779 VRW458763:VRW458779 WBS458763:WBS458779 WLO458763:WLO458779 WVK458763:WVK458779 B524299:B524315 IY524299:IY524315 SU524299:SU524315 ACQ524299:ACQ524315 AMM524299:AMM524315 AWI524299:AWI524315 BGE524299:BGE524315 BQA524299:BQA524315 BZW524299:BZW524315 CJS524299:CJS524315 CTO524299:CTO524315 DDK524299:DDK524315 DNG524299:DNG524315 DXC524299:DXC524315 EGY524299:EGY524315 EQU524299:EQU524315 FAQ524299:FAQ524315 FKM524299:FKM524315 FUI524299:FUI524315 GEE524299:GEE524315 GOA524299:GOA524315 GXW524299:GXW524315 HHS524299:HHS524315 HRO524299:HRO524315 IBK524299:IBK524315 ILG524299:ILG524315 IVC524299:IVC524315 JEY524299:JEY524315 JOU524299:JOU524315 JYQ524299:JYQ524315 KIM524299:KIM524315 KSI524299:KSI524315 LCE524299:LCE524315 LMA524299:LMA524315 LVW524299:LVW524315 MFS524299:MFS524315 MPO524299:MPO524315 MZK524299:MZK524315 NJG524299:NJG524315 NTC524299:NTC524315 OCY524299:OCY524315 OMU524299:OMU524315 OWQ524299:OWQ524315 PGM524299:PGM524315 PQI524299:PQI524315 QAE524299:QAE524315 QKA524299:QKA524315 QTW524299:QTW524315 RDS524299:RDS524315 RNO524299:RNO524315 RXK524299:RXK524315 SHG524299:SHG524315 SRC524299:SRC524315 TAY524299:TAY524315 TKU524299:TKU524315 TUQ524299:TUQ524315 UEM524299:UEM524315 UOI524299:UOI524315 UYE524299:UYE524315 VIA524299:VIA524315 VRW524299:VRW524315 WBS524299:WBS524315 WLO524299:WLO524315 WVK524299:WVK524315 B589835:B589851 IY589835:IY589851 SU589835:SU589851 ACQ589835:ACQ589851 AMM589835:AMM589851 AWI589835:AWI589851 BGE589835:BGE589851 BQA589835:BQA589851 BZW589835:BZW589851 CJS589835:CJS589851 CTO589835:CTO589851 DDK589835:DDK589851 DNG589835:DNG589851 DXC589835:DXC589851 EGY589835:EGY589851 EQU589835:EQU589851 FAQ589835:FAQ589851 FKM589835:FKM589851 FUI589835:FUI589851 GEE589835:GEE589851 GOA589835:GOA589851 GXW589835:GXW589851 HHS589835:HHS589851 HRO589835:HRO589851 IBK589835:IBK589851 ILG589835:ILG589851 IVC589835:IVC589851 JEY589835:JEY589851 JOU589835:JOU589851 JYQ589835:JYQ589851 KIM589835:KIM589851 KSI589835:KSI589851 LCE589835:LCE589851 LMA589835:LMA589851 LVW589835:LVW589851 MFS589835:MFS589851 MPO589835:MPO589851 MZK589835:MZK589851 NJG589835:NJG589851 NTC589835:NTC589851 OCY589835:OCY589851 OMU589835:OMU589851 OWQ589835:OWQ589851 PGM589835:PGM589851 PQI589835:PQI589851 QAE589835:QAE589851 QKA589835:QKA589851 QTW589835:QTW589851 RDS589835:RDS589851 RNO589835:RNO589851 RXK589835:RXK589851 SHG589835:SHG589851 SRC589835:SRC589851 TAY589835:TAY589851 TKU589835:TKU589851 TUQ589835:TUQ589851 UEM589835:UEM589851 UOI589835:UOI589851 UYE589835:UYE589851 VIA589835:VIA589851 VRW589835:VRW589851 WBS589835:WBS589851 WLO589835:WLO589851 WVK589835:WVK589851 B655371:B655387 IY655371:IY655387 SU655371:SU655387 ACQ655371:ACQ655387 AMM655371:AMM655387 AWI655371:AWI655387 BGE655371:BGE655387 BQA655371:BQA655387 BZW655371:BZW655387 CJS655371:CJS655387 CTO655371:CTO655387 DDK655371:DDK655387 DNG655371:DNG655387 DXC655371:DXC655387 EGY655371:EGY655387 EQU655371:EQU655387 FAQ655371:FAQ655387 FKM655371:FKM655387 FUI655371:FUI655387 GEE655371:GEE655387 GOA655371:GOA655387 GXW655371:GXW655387 HHS655371:HHS655387 HRO655371:HRO655387 IBK655371:IBK655387 ILG655371:ILG655387 IVC655371:IVC655387 JEY655371:JEY655387 JOU655371:JOU655387 JYQ655371:JYQ655387 KIM655371:KIM655387 KSI655371:KSI655387 LCE655371:LCE655387 LMA655371:LMA655387 LVW655371:LVW655387 MFS655371:MFS655387 MPO655371:MPO655387 MZK655371:MZK655387 NJG655371:NJG655387 NTC655371:NTC655387 OCY655371:OCY655387 OMU655371:OMU655387 OWQ655371:OWQ655387 PGM655371:PGM655387 PQI655371:PQI655387 QAE655371:QAE655387 QKA655371:QKA655387 QTW655371:QTW655387 RDS655371:RDS655387 RNO655371:RNO655387 RXK655371:RXK655387 SHG655371:SHG655387 SRC655371:SRC655387 TAY655371:TAY655387 TKU655371:TKU655387 TUQ655371:TUQ655387 UEM655371:UEM655387 UOI655371:UOI655387 UYE655371:UYE655387 VIA655371:VIA655387 VRW655371:VRW655387 WBS655371:WBS655387 WLO655371:WLO655387 WVK655371:WVK655387 B720907:B720923 IY720907:IY720923 SU720907:SU720923 ACQ720907:ACQ720923 AMM720907:AMM720923 AWI720907:AWI720923 BGE720907:BGE720923 BQA720907:BQA720923 BZW720907:BZW720923 CJS720907:CJS720923 CTO720907:CTO720923 DDK720907:DDK720923 DNG720907:DNG720923 DXC720907:DXC720923 EGY720907:EGY720923 EQU720907:EQU720923 FAQ720907:FAQ720923 FKM720907:FKM720923 FUI720907:FUI720923 GEE720907:GEE720923 GOA720907:GOA720923 GXW720907:GXW720923 HHS720907:HHS720923 HRO720907:HRO720923 IBK720907:IBK720923 ILG720907:ILG720923 IVC720907:IVC720923 JEY720907:JEY720923 JOU720907:JOU720923 JYQ720907:JYQ720923 KIM720907:KIM720923 KSI720907:KSI720923 LCE720907:LCE720923 LMA720907:LMA720923 LVW720907:LVW720923 MFS720907:MFS720923 MPO720907:MPO720923 MZK720907:MZK720923 NJG720907:NJG720923 NTC720907:NTC720923 OCY720907:OCY720923 OMU720907:OMU720923 OWQ720907:OWQ720923 PGM720907:PGM720923 PQI720907:PQI720923 QAE720907:QAE720923 QKA720907:QKA720923 QTW720907:QTW720923 RDS720907:RDS720923 RNO720907:RNO720923 RXK720907:RXK720923 SHG720907:SHG720923 SRC720907:SRC720923 TAY720907:TAY720923 TKU720907:TKU720923 TUQ720907:TUQ720923 UEM720907:UEM720923 UOI720907:UOI720923 UYE720907:UYE720923 VIA720907:VIA720923 VRW720907:VRW720923 WBS720907:WBS720923 WLO720907:WLO720923 WVK720907:WVK720923 B786443:B786459 IY786443:IY786459 SU786443:SU786459 ACQ786443:ACQ786459 AMM786443:AMM786459 AWI786443:AWI786459 BGE786443:BGE786459 BQA786443:BQA786459 BZW786443:BZW786459 CJS786443:CJS786459 CTO786443:CTO786459 DDK786443:DDK786459 DNG786443:DNG786459 DXC786443:DXC786459 EGY786443:EGY786459 EQU786443:EQU786459 FAQ786443:FAQ786459 FKM786443:FKM786459 FUI786443:FUI786459 GEE786443:GEE786459 GOA786443:GOA786459 GXW786443:GXW786459 HHS786443:HHS786459 HRO786443:HRO786459 IBK786443:IBK786459 ILG786443:ILG786459 IVC786443:IVC786459 JEY786443:JEY786459 JOU786443:JOU786459 JYQ786443:JYQ786459 KIM786443:KIM786459 KSI786443:KSI786459 LCE786443:LCE786459 LMA786443:LMA786459 LVW786443:LVW786459 MFS786443:MFS786459 MPO786443:MPO786459 MZK786443:MZK786459 NJG786443:NJG786459 NTC786443:NTC786459 OCY786443:OCY786459 OMU786443:OMU786459 OWQ786443:OWQ786459 PGM786443:PGM786459 PQI786443:PQI786459 QAE786443:QAE786459 QKA786443:QKA786459 QTW786443:QTW786459 RDS786443:RDS786459 RNO786443:RNO786459 RXK786443:RXK786459 SHG786443:SHG786459 SRC786443:SRC786459 TAY786443:TAY786459 TKU786443:TKU786459 TUQ786443:TUQ786459 UEM786443:UEM786459 UOI786443:UOI786459 UYE786443:UYE786459 VIA786443:VIA786459 VRW786443:VRW786459 WBS786443:WBS786459 WLO786443:WLO786459 WVK786443:WVK786459 B851979:B851995 IY851979:IY851995 SU851979:SU851995 ACQ851979:ACQ851995 AMM851979:AMM851995 AWI851979:AWI851995 BGE851979:BGE851995 BQA851979:BQA851995 BZW851979:BZW851995 CJS851979:CJS851995 CTO851979:CTO851995 DDK851979:DDK851995 DNG851979:DNG851995 DXC851979:DXC851995 EGY851979:EGY851995 EQU851979:EQU851995 FAQ851979:FAQ851995 FKM851979:FKM851995 FUI851979:FUI851995 GEE851979:GEE851995 GOA851979:GOA851995 GXW851979:GXW851995 HHS851979:HHS851995 HRO851979:HRO851995 IBK851979:IBK851995 ILG851979:ILG851995 IVC851979:IVC851995 JEY851979:JEY851995 JOU851979:JOU851995 JYQ851979:JYQ851995 KIM851979:KIM851995 KSI851979:KSI851995 LCE851979:LCE851995 LMA851979:LMA851995 LVW851979:LVW851995 MFS851979:MFS851995 MPO851979:MPO851995 MZK851979:MZK851995 NJG851979:NJG851995 NTC851979:NTC851995 OCY851979:OCY851995 OMU851979:OMU851995 OWQ851979:OWQ851995 PGM851979:PGM851995 PQI851979:PQI851995 QAE851979:QAE851995 QKA851979:QKA851995 QTW851979:QTW851995 RDS851979:RDS851995 RNO851979:RNO851995 RXK851979:RXK851995 SHG851979:SHG851995 SRC851979:SRC851995 TAY851979:TAY851995 TKU851979:TKU851995 TUQ851979:TUQ851995 UEM851979:UEM851995 UOI851979:UOI851995 UYE851979:UYE851995 VIA851979:VIA851995 VRW851979:VRW851995 WBS851979:WBS851995 WLO851979:WLO851995 WVK851979:WVK851995 B917515:B917531 IY917515:IY917531 SU917515:SU917531 ACQ917515:ACQ917531 AMM917515:AMM917531 AWI917515:AWI917531 BGE917515:BGE917531 BQA917515:BQA917531 BZW917515:BZW917531 CJS917515:CJS917531 CTO917515:CTO917531 DDK917515:DDK917531 DNG917515:DNG917531 DXC917515:DXC917531 EGY917515:EGY917531 EQU917515:EQU917531 FAQ917515:FAQ917531 FKM917515:FKM917531 FUI917515:FUI917531 GEE917515:GEE917531 GOA917515:GOA917531 GXW917515:GXW917531 HHS917515:HHS917531 HRO917515:HRO917531 IBK917515:IBK917531 ILG917515:ILG917531 IVC917515:IVC917531 JEY917515:JEY917531 JOU917515:JOU917531 JYQ917515:JYQ917531 KIM917515:KIM917531 KSI917515:KSI917531 LCE917515:LCE917531 LMA917515:LMA917531 LVW917515:LVW917531 MFS917515:MFS917531 MPO917515:MPO917531 MZK917515:MZK917531 NJG917515:NJG917531 NTC917515:NTC917531 OCY917515:OCY917531 OMU917515:OMU917531 OWQ917515:OWQ917531 PGM917515:PGM917531 PQI917515:PQI917531 QAE917515:QAE917531 QKA917515:QKA917531 QTW917515:QTW917531 RDS917515:RDS917531 RNO917515:RNO917531 RXK917515:RXK917531 SHG917515:SHG917531 SRC917515:SRC917531 TAY917515:TAY917531 TKU917515:TKU917531 TUQ917515:TUQ917531 UEM917515:UEM917531 UOI917515:UOI917531 UYE917515:UYE917531 VIA917515:VIA917531 VRW917515:VRW917531 WBS917515:WBS917531 WLO917515:WLO917531 WVK917515:WVK917531 B983051:B983067 IY983051:IY983067 SU983051:SU983067 ACQ983051:ACQ983067 AMM983051:AMM983067 AWI983051:AWI983067 BGE983051:BGE983067 BQA983051:BQA983067 BZW983051:BZW983067 CJS983051:CJS983067 CTO983051:CTO983067 DDK983051:DDK983067 DNG983051:DNG983067 DXC983051:DXC983067 EGY983051:EGY983067 EQU983051:EQU983067 FAQ983051:FAQ983067 FKM983051:FKM983067 FUI983051:FUI983067 GEE983051:GEE983067 GOA983051:GOA983067 GXW983051:GXW983067 HHS983051:HHS983067 HRO983051:HRO983067 IBK983051:IBK983067 ILG983051:ILG983067 IVC983051:IVC983067 JEY983051:JEY983067 JOU983051:JOU983067 JYQ983051:JYQ983067 KIM983051:KIM983067 KSI983051:KSI983067 LCE983051:LCE983067 LMA983051:LMA983067 LVW983051:LVW983067 MFS983051:MFS983067 MPO983051:MPO983067 MZK983051:MZK983067 NJG983051:NJG983067 NTC983051:NTC983067 OCY983051:OCY983067 OMU983051:OMU983067 OWQ983051:OWQ983067 PGM983051:PGM983067 PQI983051:PQI983067 QAE983051:QAE983067 QKA983051:QKA983067 QTW983051:QTW983067 RDS983051:RDS983067 RNO983051:RNO983067 RXK983051:RXK983067 SHG983051:SHG983067 SRC983051:SRC983067 TAY983051:TAY983067 TKU983051:TKU983067 TUQ983051:TUQ983067 UEM983051:UEM983067 UOI983051:UOI983067 UYE983051:UYE983067 VIA983051:VIA983067 VRW983051:VRW983067 WBS983051:WBS983067 WLO983051:WLO983067 IY7:IY27 WVK7:WVK27 WLO7:WLO27 WBS7:WBS27 VRW7:VRW27 VIA7:VIA27 UYE7:UYE27 UOI7:UOI27 UEM7:UEM27 TUQ7:TUQ27 TKU7:TKU27 TAY7:TAY27 SRC7:SRC27 SHG7:SHG27 RXK7:RXK27 RNO7:RNO27 RDS7:RDS27 QTW7:QTW27 QKA7:QKA27 QAE7:QAE27 PQI7:PQI27 PGM7:PGM27 OWQ7:OWQ27 OMU7:OMU27 OCY7:OCY27 NTC7:NTC27 NJG7:NJG27 MZK7:MZK27 MPO7:MPO27 MFS7:MFS27 LVW7:LVW27 LMA7:LMA27 LCE7:LCE27 KSI7:KSI27 KIM7:KIM27 JYQ7:JYQ27 JOU7:JOU27 JEY7:JEY27 IVC7:IVC27 ILG7:ILG27 IBK7:IBK27 HRO7:HRO27 HHS7:HHS27 GXW7:GXW27 GOA7:GOA27 GEE7:GEE27 FUI7:FUI27 FKM7:FKM27 FAQ7:FAQ27 EQU7:EQU27 EGY7:EGY27 DXC7:DXC27 DNG7:DNG27 DDK7:DDK27 CTO7:CTO27 CJS7:CJS27 BZW7:BZW27 BQA7:BQA27 BGE7:BGE27 AWI7:AWI27 AMM7:AMM27 ACQ7:ACQ27 SU7:SU27 B7:B27"/>
  </dataValidations>
  <printOptions horizontalCentered="1"/>
  <pageMargins left="0.25" right="0.25" top="0.75" bottom="0.75" header="0.3" footer="0.3"/>
  <pageSetup scale="90" orientation="landscape" r:id="rId1"/>
  <headerFooter>
    <oddHeader>&amp;C&amp;"Times New Roman,Bold"Rate Study for Behavioral Health and Targeted Case Management Services
Provider Survey&amp;R&amp;"Times New Roman"Page &amp;P of &amp;N</oddHeader>
    <oddFooter>&amp;L&amp;"Times New Roman"&amp;10Questions? Contact Stephen Pawlowski with Burns &amp;&amp; Associates, Inc. at (602) 241-8519 or spawlowski@burnshealthpolicy.com&amp;R&amp;"Times New Roman"&amp;10 printed 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2">
    <tabColor rgb="FF00B0F0"/>
  </sheetPr>
  <dimension ref="A1:G29"/>
  <sheetViews>
    <sheetView showGridLines="0" zoomScale="90" zoomScaleNormal="90" zoomScaleSheetLayoutView="90" workbookViewId="0">
      <selection activeCell="D8" sqref="D8"/>
    </sheetView>
  </sheetViews>
  <sheetFormatPr defaultRowHeight="15" x14ac:dyDescent="0.2"/>
  <cols>
    <col min="1" max="1" width="5.7109375" style="259" customWidth="1"/>
    <col min="2" max="2" width="99.140625" style="260" customWidth="1"/>
    <col min="3" max="3" width="10.7109375" style="259" customWidth="1"/>
    <col min="4" max="5" width="10.7109375" style="260" customWidth="1"/>
    <col min="6" max="6" width="9.140625" style="260"/>
    <col min="7" max="7" width="44.140625" style="260" customWidth="1"/>
    <col min="8" max="256" width="9.140625" style="260"/>
    <col min="257" max="257" width="5.7109375" style="260" customWidth="1"/>
    <col min="258" max="258" width="97.140625" style="260" customWidth="1"/>
    <col min="259" max="261" width="10.7109375" style="260" customWidth="1"/>
    <col min="262" max="512" width="9.140625" style="260"/>
    <col min="513" max="513" width="5.7109375" style="260" customWidth="1"/>
    <col min="514" max="514" width="97.140625" style="260" customWidth="1"/>
    <col min="515" max="517" width="10.7109375" style="260" customWidth="1"/>
    <col min="518" max="768" width="9.140625" style="260"/>
    <col min="769" max="769" width="5.7109375" style="260" customWidth="1"/>
    <col min="770" max="770" width="97.140625" style="260" customWidth="1"/>
    <col min="771" max="773" width="10.7109375" style="260" customWidth="1"/>
    <col min="774" max="1024" width="9.140625" style="260"/>
    <col min="1025" max="1025" width="5.7109375" style="260" customWidth="1"/>
    <col min="1026" max="1026" width="97.140625" style="260" customWidth="1"/>
    <col min="1027" max="1029" width="10.7109375" style="260" customWidth="1"/>
    <col min="1030" max="1280" width="9.140625" style="260"/>
    <col min="1281" max="1281" width="5.7109375" style="260" customWidth="1"/>
    <col min="1282" max="1282" width="97.140625" style="260" customWidth="1"/>
    <col min="1283" max="1285" width="10.7109375" style="260" customWidth="1"/>
    <col min="1286" max="1536" width="9.140625" style="260"/>
    <col min="1537" max="1537" width="5.7109375" style="260" customWidth="1"/>
    <col min="1538" max="1538" width="97.140625" style="260" customWidth="1"/>
    <col min="1539" max="1541" width="10.7109375" style="260" customWidth="1"/>
    <col min="1542" max="1792" width="9.140625" style="260"/>
    <col min="1793" max="1793" width="5.7109375" style="260" customWidth="1"/>
    <col min="1794" max="1794" width="97.140625" style="260" customWidth="1"/>
    <col min="1795" max="1797" width="10.7109375" style="260" customWidth="1"/>
    <col min="1798" max="2048" width="9.140625" style="260"/>
    <col min="2049" max="2049" width="5.7109375" style="260" customWidth="1"/>
    <col min="2050" max="2050" width="97.140625" style="260" customWidth="1"/>
    <col min="2051" max="2053" width="10.7109375" style="260" customWidth="1"/>
    <col min="2054" max="2304" width="9.140625" style="260"/>
    <col min="2305" max="2305" width="5.7109375" style="260" customWidth="1"/>
    <col min="2306" max="2306" width="97.140625" style="260" customWidth="1"/>
    <col min="2307" max="2309" width="10.7109375" style="260" customWidth="1"/>
    <col min="2310" max="2560" width="9.140625" style="260"/>
    <col min="2561" max="2561" width="5.7109375" style="260" customWidth="1"/>
    <col min="2562" max="2562" width="97.140625" style="260" customWidth="1"/>
    <col min="2563" max="2565" width="10.7109375" style="260" customWidth="1"/>
    <col min="2566" max="2816" width="9.140625" style="260"/>
    <col min="2817" max="2817" width="5.7109375" style="260" customWidth="1"/>
    <col min="2818" max="2818" width="97.140625" style="260" customWidth="1"/>
    <col min="2819" max="2821" width="10.7109375" style="260" customWidth="1"/>
    <col min="2822" max="3072" width="9.140625" style="260"/>
    <col min="3073" max="3073" width="5.7109375" style="260" customWidth="1"/>
    <col min="3074" max="3074" width="97.140625" style="260" customWidth="1"/>
    <col min="3075" max="3077" width="10.7109375" style="260" customWidth="1"/>
    <col min="3078" max="3328" width="9.140625" style="260"/>
    <col min="3329" max="3329" width="5.7109375" style="260" customWidth="1"/>
    <col min="3330" max="3330" width="97.140625" style="260" customWidth="1"/>
    <col min="3331" max="3333" width="10.7109375" style="260" customWidth="1"/>
    <col min="3334" max="3584" width="9.140625" style="260"/>
    <col min="3585" max="3585" width="5.7109375" style="260" customWidth="1"/>
    <col min="3586" max="3586" width="97.140625" style="260" customWidth="1"/>
    <col min="3587" max="3589" width="10.7109375" style="260" customWidth="1"/>
    <col min="3590" max="3840" width="9.140625" style="260"/>
    <col min="3841" max="3841" width="5.7109375" style="260" customWidth="1"/>
    <col min="3842" max="3842" width="97.140625" style="260" customWidth="1"/>
    <col min="3843" max="3845" width="10.7109375" style="260" customWidth="1"/>
    <col min="3846" max="4096" width="9.140625" style="260"/>
    <col min="4097" max="4097" width="5.7109375" style="260" customWidth="1"/>
    <col min="4098" max="4098" width="97.140625" style="260" customWidth="1"/>
    <col min="4099" max="4101" width="10.7109375" style="260" customWidth="1"/>
    <col min="4102" max="4352" width="9.140625" style="260"/>
    <col min="4353" max="4353" width="5.7109375" style="260" customWidth="1"/>
    <col min="4354" max="4354" width="97.140625" style="260" customWidth="1"/>
    <col min="4355" max="4357" width="10.7109375" style="260" customWidth="1"/>
    <col min="4358" max="4608" width="9.140625" style="260"/>
    <col min="4609" max="4609" width="5.7109375" style="260" customWidth="1"/>
    <col min="4610" max="4610" width="97.140625" style="260" customWidth="1"/>
    <col min="4611" max="4613" width="10.7109375" style="260" customWidth="1"/>
    <col min="4614" max="4864" width="9.140625" style="260"/>
    <col min="4865" max="4865" width="5.7109375" style="260" customWidth="1"/>
    <col min="4866" max="4866" width="97.140625" style="260" customWidth="1"/>
    <col min="4867" max="4869" width="10.7109375" style="260" customWidth="1"/>
    <col min="4870" max="5120" width="9.140625" style="260"/>
    <col min="5121" max="5121" width="5.7109375" style="260" customWidth="1"/>
    <col min="5122" max="5122" width="97.140625" style="260" customWidth="1"/>
    <col min="5123" max="5125" width="10.7109375" style="260" customWidth="1"/>
    <col min="5126" max="5376" width="9.140625" style="260"/>
    <col min="5377" max="5377" width="5.7109375" style="260" customWidth="1"/>
    <col min="5378" max="5378" width="97.140625" style="260" customWidth="1"/>
    <col min="5379" max="5381" width="10.7109375" style="260" customWidth="1"/>
    <col min="5382" max="5632" width="9.140625" style="260"/>
    <col min="5633" max="5633" width="5.7109375" style="260" customWidth="1"/>
    <col min="5634" max="5634" width="97.140625" style="260" customWidth="1"/>
    <col min="5635" max="5637" width="10.7109375" style="260" customWidth="1"/>
    <col min="5638" max="5888" width="9.140625" style="260"/>
    <col min="5889" max="5889" width="5.7109375" style="260" customWidth="1"/>
    <col min="5890" max="5890" width="97.140625" style="260" customWidth="1"/>
    <col min="5891" max="5893" width="10.7109375" style="260" customWidth="1"/>
    <col min="5894" max="6144" width="9.140625" style="260"/>
    <col min="6145" max="6145" width="5.7109375" style="260" customWidth="1"/>
    <col min="6146" max="6146" width="97.140625" style="260" customWidth="1"/>
    <col min="6147" max="6149" width="10.7109375" style="260" customWidth="1"/>
    <col min="6150" max="6400" width="9.140625" style="260"/>
    <col min="6401" max="6401" width="5.7109375" style="260" customWidth="1"/>
    <col min="6402" max="6402" width="97.140625" style="260" customWidth="1"/>
    <col min="6403" max="6405" width="10.7109375" style="260" customWidth="1"/>
    <col min="6406" max="6656" width="9.140625" style="260"/>
    <col min="6657" max="6657" width="5.7109375" style="260" customWidth="1"/>
    <col min="6658" max="6658" width="97.140625" style="260" customWidth="1"/>
    <col min="6659" max="6661" width="10.7109375" style="260" customWidth="1"/>
    <col min="6662" max="6912" width="9.140625" style="260"/>
    <col min="6913" max="6913" width="5.7109375" style="260" customWidth="1"/>
    <col min="6914" max="6914" width="97.140625" style="260" customWidth="1"/>
    <col min="6915" max="6917" width="10.7109375" style="260" customWidth="1"/>
    <col min="6918" max="7168" width="9.140625" style="260"/>
    <col min="7169" max="7169" width="5.7109375" style="260" customWidth="1"/>
    <col min="7170" max="7170" width="97.140625" style="260" customWidth="1"/>
    <col min="7171" max="7173" width="10.7109375" style="260" customWidth="1"/>
    <col min="7174" max="7424" width="9.140625" style="260"/>
    <col min="7425" max="7425" width="5.7109375" style="260" customWidth="1"/>
    <col min="7426" max="7426" width="97.140625" style="260" customWidth="1"/>
    <col min="7427" max="7429" width="10.7109375" style="260" customWidth="1"/>
    <col min="7430" max="7680" width="9.140625" style="260"/>
    <col min="7681" max="7681" width="5.7109375" style="260" customWidth="1"/>
    <col min="7682" max="7682" width="97.140625" style="260" customWidth="1"/>
    <col min="7683" max="7685" width="10.7109375" style="260" customWidth="1"/>
    <col min="7686" max="7936" width="9.140625" style="260"/>
    <col min="7937" max="7937" width="5.7109375" style="260" customWidth="1"/>
    <col min="7938" max="7938" width="97.140625" style="260" customWidth="1"/>
    <col min="7939" max="7941" width="10.7109375" style="260" customWidth="1"/>
    <col min="7942" max="8192" width="9.140625" style="260"/>
    <col min="8193" max="8193" width="5.7109375" style="260" customWidth="1"/>
    <col min="8194" max="8194" width="97.140625" style="260" customWidth="1"/>
    <col min="8195" max="8197" width="10.7109375" style="260" customWidth="1"/>
    <col min="8198" max="8448" width="9.140625" style="260"/>
    <col min="8449" max="8449" width="5.7109375" style="260" customWidth="1"/>
    <col min="8450" max="8450" width="97.140625" style="260" customWidth="1"/>
    <col min="8451" max="8453" width="10.7109375" style="260" customWidth="1"/>
    <col min="8454" max="8704" width="9.140625" style="260"/>
    <col min="8705" max="8705" width="5.7109375" style="260" customWidth="1"/>
    <col min="8706" max="8706" width="97.140625" style="260" customWidth="1"/>
    <col min="8707" max="8709" width="10.7109375" style="260" customWidth="1"/>
    <col min="8710" max="8960" width="9.140625" style="260"/>
    <col min="8961" max="8961" width="5.7109375" style="260" customWidth="1"/>
    <col min="8962" max="8962" width="97.140625" style="260" customWidth="1"/>
    <col min="8963" max="8965" width="10.7109375" style="260" customWidth="1"/>
    <col min="8966" max="9216" width="9.140625" style="260"/>
    <col min="9217" max="9217" width="5.7109375" style="260" customWidth="1"/>
    <col min="9218" max="9218" width="97.140625" style="260" customWidth="1"/>
    <col min="9219" max="9221" width="10.7109375" style="260" customWidth="1"/>
    <col min="9222" max="9472" width="9.140625" style="260"/>
    <col min="9473" max="9473" width="5.7109375" style="260" customWidth="1"/>
    <col min="9474" max="9474" width="97.140625" style="260" customWidth="1"/>
    <col min="9475" max="9477" width="10.7109375" style="260" customWidth="1"/>
    <col min="9478" max="9728" width="9.140625" style="260"/>
    <col min="9729" max="9729" width="5.7109375" style="260" customWidth="1"/>
    <col min="9730" max="9730" width="97.140625" style="260" customWidth="1"/>
    <col min="9731" max="9733" width="10.7109375" style="260" customWidth="1"/>
    <col min="9734" max="9984" width="9.140625" style="260"/>
    <col min="9985" max="9985" width="5.7109375" style="260" customWidth="1"/>
    <col min="9986" max="9986" width="97.140625" style="260" customWidth="1"/>
    <col min="9987" max="9989" width="10.7109375" style="260" customWidth="1"/>
    <col min="9990" max="10240" width="9.140625" style="260"/>
    <col min="10241" max="10241" width="5.7109375" style="260" customWidth="1"/>
    <col min="10242" max="10242" width="97.140625" style="260" customWidth="1"/>
    <col min="10243" max="10245" width="10.7109375" style="260" customWidth="1"/>
    <col min="10246" max="10496" width="9.140625" style="260"/>
    <col min="10497" max="10497" width="5.7109375" style="260" customWidth="1"/>
    <col min="10498" max="10498" width="97.140625" style="260" customWidth="1"/>
    <col min="10499" max="10501" width="10.7109375" style="260" customWidth="1"/>
    <col min="10502" max="10752" width="9.140625" style="260"/>
    <col min="10753" max="10753" width="5.7109375" style="260" customWidth="1"/>
    <col min="10754" max="10754" width="97.140625" style="260" customWidth="1"/>
    <col min="10755" max="10757" width="10.7109375" style="260" customWidth="1"/>
    <col min="10758" max="11008" width="9.140625" style="260"/>
    <col min="11009" max="11009" width="5.7109375" style="260" customWidth="1"/>
    <col min="11010" max="11010" width="97.140625" style="260" customWidth="1"/>
    <col min="11011" max="11013" width="10.7109375" style="260" customWidth="1"/>
    <col min="11014" max="11264" width="9.140625" style="260"/>
    <col min="11265" max="11265" width="5.7109375" style="260" customWidth="1"/>
    <col min="11266" max="11266" width="97.140625" style="260" customWidth="1"/>
    <col min="11267" max="11269" width="10.7109375" style="260" customWidth="1"/>
    <col min="11270" max="11520" width="9.140625" style="260"/>
    <col min="11521" max="11521" width="5.7109375" style="260" customWidth="1"/>
    <col min="11522" max="11522" width="97.140625" style="260" customWidth="1"/>
    <col min="11523" max="11525" width="10.7109375" style="260" customWidth="1"/>
    <col min="11526" max="11776" width="9.140625" style="260"/>
    <col min="11777" max="11777" width="5.7109375" style="260" customWidth="1"/>
    <col min="11778" max="11778" width="97.140625" style="260" customWidth="1"/>
    <col min="11779" max="11781" width="10.7109375" style="260" customWidth="1"/>
    <col min="11782" max="12032" width="9.140625" style="260"/>
    <col min="12033" max="12033" width="5.7109375" style="260" customWidth="1"/>
    <col min="12034" max="12034" width="97.140625" style="260" customWidth="1"/>
    <col min="12035" max="12037" width="10.7109375" style="260" customWidth="1"/>
    <col min="12038" max="12288" width="9.140625" style="260"/>
    <col min="12289" max="12289" width="5.7109375" style="260" customWidth="1"/>
    <col min="12290" max="12290" width="97.140625" style="260" customWidth="1"/>
    <col min="12291" max="12293" width="10.7109375" style="260" customWidth="1"/>
    <col min="12294" max="12544" width="9.140625" style="260"/>
    <col min="12545" max="12545" width="5.7109375" style="260" customWidth="1"/>
    <col min="12546" max="12546" width="97.140625" style="260" customWidth="1"/>
    <col min="12547" max="12549" width="10.7109375" style="260" customWidth="1"/>
    <col min="12550" max="12800" width="9.140625" style="260"/>
    <col min="12801" max="12801" width="5.7109375" style="260" customWidth="1"/>
    <col min="12802" max="12802" width="97.140625" style="260" customWidth="1"/>
    <col min="12803" max="12805" width="10.7109375" style="260" customWidth="1"/>
    <col min="12806" max="13056" width="9.140625" style="260"/>
    <col min="13057" max="13057" width="5.7109375" style="260" customWidth="1"/>
    <col min="13058" max="13058" width="97.140625" style="260" customWidth="1"/>
    <col min="13059" max="13061" width="10.7109375" style="260" customWidth="1"/>
    <col min="13062" max="13312" width="9.140625" style="260"/>
    <col min="13313" max="13313" width="5.7109375" style="260" customWidth="1"/>
    <col min="13314" max="13314" width="97.140625" style="260" customWidth="1"/>
    <col min="13315" max="13317" width="10.7109375" style="260" customWidth="1"/>
    <col min="13318" max="13568" width="9.140625" style="260"/>
    <col min="13569" max="13569" width="5.7109375" style="260" customWidth="1"/>
    <col min="13570" max="13570" width="97.140625" style="260" customWidth="1"/>
    <col min="13571" max="13573" width="10.7109375" style="260" customWidth="1"/>
    <col min="13574" max="13824" width="9.140625" style="260"/>
    <col min="13825" max="13825" width="5.7109375" style="260" customWidth="1"/>
    <col min="13826" max="13826" width="97.140625" style="260" customWidth="1"/>
    <col min="13827" max="13829" width="10.7109375" style="260" customWidth="1"/>
    <col min="13830" max="14080" width="9.140625" style="260"/>
    <col min="14081" max="14081" width="5.7109375" style="260" customWidth="1"/>
    <col min="14082" max="14082" width="97.140625" style="260" customWidth="1"/>
    <col min="14083" max="14085" width="10.7109375" style="260" customWidth="1"/>
    <col min="14086" max="14336" width="9.140625" style="260"/>
    <col min="14337" max="14337" width="5.7109375" style="260" customWidth="1"/>
    <col min="14338" max="14338" width="97.140625" style="260" customWidth="1"/>
    <col min="14339" max="14341" width="10.7109375" style="260" customWidth="1"/>
    <col min="14342" max="14592" width="9.140625" style="260"/>
    <col min="14593" max="14593" width="5.7109375" style="260" customWidth="1"/>
    <col min="14594" max="14594" width="97.140625" style="260" customWidth="1"/>
    <col min="14595" max="14597" width="10.7109375" style="260" customWidth="1"/>
    <col min="14598" max="14848" width="9.140625" style="260"/>
    <col min="14849" max="14849" width="5.7109375" style="260" customWidth="1"/>
    <col min="14850" max="14850" width="97.140625" style="260" customWidth="1"/>
    <col min="14851" max="14853" width="10.7109375" style="260" customWidth="1"/>
    <col min="14854" max="15104" width="9.140625" style="260"/>
    <col min="15105" max="15105" width="5.7109375" style="260" customWidth="1"/>
    <col min="15106" max="15106" width="97.140625" style="260" customWidth="1"/>
    <col min="15107" max="15109" width="10.7109375" style="260" customWidth="1"/>
    <col min="15110" max="15360" width="9.140625" style="260"/>
    <col min="15361" max="15361" width="5.7109375" style="260" customWidth="1"/>
    <col min="15362" max="15362" width="97.140625" style="260" customWidth="1"/>
    <col min="15363" max="15365" width="10.7109375" style="260" customWidth="1"/>
    <col min="15366" max="15616" width="9.140625" style="260"/>
    <col min="15617" max="15617" width="5.7109375" style="260" customWidth="1"/>
    <col min="15618" max="15618" width="97.140625" style="260" customWidth="1"/>
    <col min="15619" max="15621" width="10.7109375" style="260" customWidth="1"/>
    <col min="15622" max="15872" width="9.140625" style="260"/>
    <col min="15873" max="15873" width="5.7109375" style="260" customWidth="1"/>
    <col min="15874" max="15874" width="97.140625" style="260" customWidth="1"/>
    <col min="15875" max="15877" width="10.7109375" style="260" customWidth="1"/>
    <col min="15878" max="16128" width="9.140625" style="260"/>
    <col min="16129" max="16129" width="5.7109375" style="260" customWidth="1"/>
    <col min="16130" max="16130" width="97.140625" style="260" customWidth="1"/>
    <col min="16131" max="16133" width="10.7109375" style="260" customWidth="1"/>
    <col min="16134" max="16384" width="9.140625" style="260"/>
  </cols>
  <sheetData>
    <row r="1" spans="1:7" s="256" customFormat="1" x14ac:dyDescent="0.2">
      <c r="A1" s="509" t="str">
        <f>IF(ISBLANK('Contact Info &amp; Revenues'!B3),"",'Contact Info &amp; Revenues'!B3)</f>
        <v/>
      </c>
      <c r="B1" s="509"/>
      <c r="C1" s="509"/>
      <c r="D1" s="509"/>
      <c r="E1" s="509"/>
    </row>
    <row r="2" spans="1:7" s="256" customFormat="1" x14ac:dyDescent="0.2">
      <c r="A2" s="257"/>
      <c r="B2" s="258"/>
      <c r="C2" s="258"/>
    </row>
    <row r="3" spans="1:7" s="256" customFormat="1" ht="14.25" x14ac:dyDescent="0.2">
      <c r="A3" s="576" t="s">
        <v>463</v>
      </c>
      <c r="B3" s="576"/>
      <c r="C3" s="576"/>
      <c r="D3" s="576"/>
      <c r="E3" s="576"/>
    </row>
    <row r="4" spans="1:7" ht="15.75" thickBot="1" x14ac:dyDescent="0.25"/>
    <row r="5" spans="1:7" s="267" customFormat="1" ht="15.75" thickBot="1" x14ac:dyDescent="0.25">
      <c r="A5" s="601" t="s">
        <v>102</v>
      </c>
      <c r="B5" s="603" t="s">
        <v>201</v>
      </c>
      <c r="C5" s="605" t="s">
        <v>202</v>
      </c>
      <c r="D5" s="607" t="s">
        <v>264</v>
      </c>
      <c r="E5" s="608"/>
      <c r="G5" s="256"/>
    </row>
    <row r="6" spans="1:7" s="267" customFormat="1" ht="29.25" thickBot="1" x14ac:dyDescent="0.25">
      <c r="A6" s="602"/>
      <c r="B6" s="604"/>
      <c r="C6" s="606"/>
      <c r="D6" s="334" t="s">
        <v>427</v>
      </c>
      <c r="E6" s="321" t="s">
        <v>428</v>
      </c>
      <c r="G6" s="256"/>
    </row>
    <row r="7" spans="1:7" s="267" customFormat="1" x14ac:dyDescent="0.2">
      <c r="A7" s="268"/>
      <c r="B7" s="269" t="s">
        <v>247</v>
      </c>
      <c r="C7" s="270"/>
      <c r="D7" s="270"/>
      <c r="E7" s="337"/>
      <c r="G7" s="260"/>
    </row>
    <row r="8" spans="1:7" s="267" customFormat="1" x14ac:dyDescent="0.2">
      <c r="A8" s="274">
        <v>1</v>
      </c>
      <c r="B8" s="275" t="s">
        <v>429</v>
      </c>
      <c r="C8" s="279">
        <v>80</v>
      </c>
      <c r="D8" s="397"/>
      <c r="E8" s="223"/>
    </row>
    <row r="9" spans="1:7" s="267" customFormat="1" x14ac:dyDescent="0.2">
      <c r="A9" s="327">
        <f>A8+1</f>
        <v>2</v>
      </c>
      <c r="B9" s="330" t="s">
        <v>430</v>
      </c>
      <c r="C9" s="439">
        <v>6</v>
      </c>
      <c r="D9" s="397"/>
      <c r="E9" s="200"/>
    </row>
    <row r="10" spans="1:7" s="267" customFormat="1" x14ac:dyDescent="0.2">
      <c r="A10" s="327">
        <f>A9+1</f>
        <v>3</v>
      </c>
      <c r="B10" s="275" t="s">
        <v>431</v>
      </c>
      <c r="C10" s="293">
        <v>6</v>
      </c>
      <c r="D10" s="440"/>
      <c r="E10" s="441"/>
    </row>
    <row r="11" spans="1:7" s="169" customFormat="1" x14ac:dyDescent="0.2">
      <c r="A11" s="282"/>
      <c r="B11" s="283" t="s">
        <v>299</v>
      </c>
      <c r="C11" s="284"/>
      <c r="D11" s="285"/>
      <c r="E11" s="286"/>
    </row>
    <row r="12" spans="1:7" s="169" customFormat="1" x14ac:dyDescent="0.2">
      <c r="A12" s="274">
        <f>A10+1</f>
        <v>4</v>
      </c>
      <c r="B12" s="288" t="s">
        <v>251</v>
      </c>
      <c r="C12" s="289">
        <v>38</v>
      </c>
      <c r="D12" s="310"/>
      <c r="E12" s="291"/>
    </row>
    <row r="13" spans="1:7" s="169" customFormat="1" x14ac:dyDescent="0.2">
      <c r="A13" s="274">
        <f t="shared" ref="A13:A29" si="0">+A12+1</f>
        <v>5</v>
      </c>
      <c r="B13" s="292" t="s">
        <v>432</v>
      </c>
      <c r="C13" s="293">
        <v>30</v>
      </c>
      <c r="D13" s="310"/>
      <c r="E13" s="291"/>
    </row>
    <row r="14" spans="1:7" s="169" customFormat="1" x14ac:dyDescent="0.2">
      <c r="A14" s="274">
        <f t="shared" si="0"/>
        <v>6</v>
      </c>
      <c r="B14" s="292" t="s">
        <v>290</v>
      </c>
      <c r="C14" s="293">
        <v>0</v>
      </c>
      <c r="D14" s="310"/>
      <c r="E14" s="291"/>
    </row>
    <row r="15" spans="1:7" s="169" customFormat="1" x14ac:dyDescent="0.2">
      <c r="A15" s="274">
        <f t="shared" si="0"/>
        <v>7</v>
      </c>
      <c r="B15" s="292" t="s">
        <v>422</v>
      </c>
      <c r="C15" s="293">
        <v>0.25</v>
      </c>
      <c r="D15" s="310"/>
      <c r="E15" s="291"/>
    </row>
    <row r="16" spans="1:7" s="169" customFormat="1" x14ac:dyDescent="0.2">
      <c r="A16" s="274">
        <f t="shared" si="0"/>
        <v>8</v>
      </c>
      <c r="B16" s="292" t="s">
        <v>409</v>
      </c>
      <c r="C16" s="293">
        <v>0.25</v>
      </c>
      <c r="D16" s="310"/>
      <c r="E16" s="291"/>
    </row>
    <row r="17" spans="1:5" s="169" customFormat="1" x14ac:dyDescent="0.2">
      <c r="A17" s="274">
        <f t="shared" si="0"/>
        <v>9</v>
      </c>
      <c r="B17" s="292" t="s">
        <v>433</v>
      </c>
      <c r="C17" s="293">
        <v>0.25</v>
      </c>
      <c r="D17" s="310"/>
      <c r="E17" s="291"/>
    </row>
    <row r="18" spans="1:5" s="169" customFormat="1" x14ac:dyDescent="0.2">
      <c r="A18" s="274">
        <f t="shared" si="0"/>
        <v>10</v>
      </c>
      <c r="B18" s="292" t="s">
        <v>434</v>
      </c>
      <c r="C18" s="293">
        <v>0.5</v>
      </c>
      <c r="D18" s="310"/>
      <c r="E18" s="291"/>
    </row>
    <row r="19" spans="1:5" s="169" customFormat="1" x14ac:dyDescent="0.2">
      <c r="A19" s="274">
        <f t="shared" si="0"/>
        <v>11</v>
      </c>
      <c r="B19" s="292" t="s">
        <v>367</v>
      </c>
      <c r="C19" s="293">
        <v>2.5</v>
      </c>
      <c r="D19" s="310"/>
      <c r="E19" s="291"/>
    </row>
    <row r="20" spans="1:5" s="169" customFormat="1" x14ac:dyDescent="0.2">
      <c r="A20" s="274">
        <f t="shared" si="0"/>
        <v>12</v>
      </c>
      <c r="B20" s="292" t="s">
        <v>254</v>
      </c>
      <c r="C20" s="293">
        <v>1</v>
      </c>
      <c r="D20" s="310"/>
      <c r="E20" s="291"/>
    </row>
    <row r="21" spans="1:5" s="169" customFormat="1" x14ac:dyDescent="0.2">
      <c r="A21" s="274">
        <f t="shared" si="0"/>
        <v>13</v>
      </c>
      <c r="B21" s="292" t="s">
        <v>258</v>
      </c>
      <c r="C21" s="293">
        <v>1</v>
      </c>
      <c r="D21" s="310"/>
      <c r="E21" s="291"/>
    </row>
    <row r="22" spans="1:5" s="169" customFormat="1" x14ac:dyDescent="0.2">
      <c r="A22" s="274">
        <f t="shared" si="0"/>
        <v>14</v>
      </c>
      <c r="B22" s="292" t="s">
        <v>368</v>
      </c>
      <c r="C22" s="293">
        <v>1.5</v>
      </c>
      <c r="D22" s="310"/>
      <c r="E22" s="291"/>
    </row>
    <row r="23" spans="1:5" s="169" customFormat="1" x14ac:dyDescent="0.2">
      <c r="A23" s="274">
        <f t="shared" si="0"/>
        <v>15</v>
      </c>
      <c r="B23" s="294" t="s">
        <v>260</v>
      </c>
      <c r="C23" s="293">
        <v>0.25</v>
      </c>
      <c r="D23" s="310"/>
      <c r="E23" s="291"/>
    </row>
    <row r="24" spans="1:5" s="169" customFormat="1" x14ac:dyDescent="0.2">
      <c r="A24" s="274">
        <f t="shared" si="0"/>
        <v>16</v>
      </c>
      <c r="B24" s="292" t="s">
        <v>435</v>
      </c>
      <c r="C24" s="293">
        <v>0.5</v>
      </c>
      <c r="D24" s="310"/>
      <c r="E24" s="291"/>
    </row>
    <row r="25" spans="1:5" s="169" customFormat="1" x14ac:dyDescent="0.2">
      <c r="A25" s="274">
        <f t="shared" si="0"/>
        <v>17</v>
      </c>
      <c r="B25" s="295" t="s">
        <v>261</v>
      </c>
      <c r="C25" s="293">
        <v>0</v>
      </c>
      <c r="D25" s="310"/>
      <c r="E25" s="291"/>
    </row>
    <row r="26" spans="1:5" s="169" customFormat="1" x14ac:dyDescent="0.2">
      <c r="A26" s="274">
        <f t="shared" si="0"/>
        <v>18</v>
      </c>
      <c r="B26" s="295" t="s">
        <v>261</v>
      </c>
      <c r="C26" s="293">
        <v>0</v>
      </c>
      <c r="D26" s="310"/>
      <c r="E26" s="291"/>
    </row>
    <row r="27" spans="1:5" s="169" customFormat="1" x14ac:dyDescent="0.2">
      <c r="A27" s="274">
        <f t="shared" si="0"/>
        <v>19</v>
      </c>
      <c r="B27" s="295" t="s">
        <v>261</v>
      </c>
      <c r="C27" s="293">
        <v>0</v>
      </c>
      <c r="D27" s="310"/>
      <c r="E27" s="291"/>
    </row>
    <row r="28" spans="1:5" s="169" customFormat="1" x14ac:dyDescent="0.2">
      <c r="A28" s="327">
        <f t="shared" si="0"/>
        <v>20</v>
      </c>
      <c r="B28" s="401" t="str">
        <f>CONCATENATE("Has all time been allocated? (Total hours from Line ",A12," should equal sum of Lines ",A13," - ",A27,")")</f>
        <v>Has all time been allocated? (Total hours from Line 4 should equal sum of Lines 5 - 19)</v>
      </c>
      <c r="C28" s="402" t="str">
        <f>IF(C12=SUM(C13:C27),"Yes","No")</f>
        <v>Yes</v>
      </c>
      <c r="D28" s="437" t="str">
        <f>IF(D12=SUM(D13:D27),"Yes","No")</f>
        <v>Yes</v>
      </c>
      <c r="E28" s="404" t="str">
        <f>IF(E12=SUM(E13:E27),"Yes","No")</f>
        <v>Yes</v>
      </c>
    </row>
    <row r="29" spans="1:5" ht="15.75" thickBot="1" x14ac:dyDescent="0.25">
      <c r="A29" s="299">
        <f t="shared" si="0"/>
        <v>21</v>
      </c>
      <c r="B29" s="300" t="s">
        <v>410</v>
      </c>
      <c r="C29" s="318">
        <v>100</v>
      </c>
      <c r="D29" s="152"/>
      <c r="E29" s="319"/>
    </row>
  </sheetData>
  <sheetProtection password="C77D" sheet="1" objects="1" scenarios="1" selectLockedCells="1"/>
  <mergeCells count="6">
    <mergeCell ref="A1:E1"/>
    <mergeCell ref="A3:E3"/>
    <mergeCell ref="A5:A6"/>
    <mergeCell ref="B5:B6"/>
    <mergeCell ref="C5:C6"/>
    <mergeCell ref="D5:E5"/>
  </mergeCells>
  <dataValidations count="1">
    <dataValidation allowBlank="1" showErrorMessage="1" prompt="Enter a job category that is considered to be a Behavioral Health Professional._x000a_" sqref="B65532:B65536 IX65532:IX65536 ST65532:ST65536 ACP65532:ACP65536 AML65532:AML65536 AWH65532:AWH65536 BGD65532:BGD65536 BPZ65532:BPZ65536 BZV65532:BZV65536 CJR65532:CJR65536 CTN65532:CTN65536 DDJ65532:DDJ65536 DNF65532:DNF65536 DXB65532:DXB65536 EGX65532:EGX65536 EQT65532:EQT65536 FAP65532:FAP65536 FKL65532:FKL65536 FUH65532:FUH65536 GED65532:GED65536 GNZ65532:GNZ65536 GXV65532:GXV65536 HHR65532:HHR65536 HRN65532:HRN65536 IBJ65532:IBJ65536 ILF65532:ILF65536 IVB65532:IVB65536 JEX65532:JEX65536 JOT65532:JOT65536 JYP65532:JYP65536 KIL65532:KIL65536 KSH65532:KSH65536 LCD65532:LCD65536 LLZ65532:LLZ65536 LVV65532:LVV65536 MFR65532:MFR65536 MPN65532:MPN65536 MZJ65532:MZJ65536 NJF65532:NJF65536 NTB65532:NTB65536 OCX65532:OCX65536 OMT65532:OMT65536 OWP65532:OWP65536 PGL65532:PGL65536 PQH65532:PQH65536 QAD65532:QAD65536 QJZ65532:QJZ65536 QTV65532:QTV65536 RDR65532:RDR65536 RNN65532:RNN65536 RXJ65532:RXJ65536 SHF65532:SHF65536 SRB65532:SRB65536 TAX65532:TAX65536 TKT65532:TKT65536 TUP65532:TUP65536 UEL65532:UEL65536 UOH65532:UOH65536 UYD65532:UYD65536 VHZ65532:VHZ65536 VRV65532:VRV65536 WBR65532:WBR65536 WLN65532:WLN65536 WVJ65532:WVJ65536 B131068:B131072 IX131068:IX131072 ST131068:ST131072 ACP131068:ACP131072 AML131068:AML131072 AWH131068:AWH131072 BGD131068:BGD131072 BPZ131068:BPZ131072 BZV131068:BZV131072 CJR131068:CJR131072 CTN131068:CTN131072 DDJ131068:DDJ131072 DNF131068:DNF131072 DXB131068:DXB131072 EGX131068:EGX131072 EQT131068:EQT131072 FAP131068:FAP131072 FKL131068:FKL131072 FUH131068:FUH131072 GED131068:GED131072 GNZ131068:GNZ131072 GXV131068:GXV131072 HHR131068:HHR131072 HRN131068:HRN131072 IBJ131068:IBJ131072 ILF131068:ILF131072 IVB131068:IVB131072 JEX131068:JEX131072 JOT131068:JOT131072 JYP131068:JYP131072 KIL131068:KIL131072 KSH131068:KSH131072 LCD131068:LCD131072 LLZ131068:LLZ131072 LVV131068:LVV131072 MFR131068:MFR131072 MPN131068:MPN131072 MZJ131068:MZJ131072 NJF131068:NJF131072 NTB131068:NTB131072 OCX131068:OCX131072 OMT131068:OMT131072 OWP131068:OWP131072 PGL131068:PGL131072 PQH131068:PQH131072 QAD131068:QAD131072 QJZ131068:QJZ131072 QTV131068:QTV131072 RDR131068:RDR131072 RNN131068:RNN131072 RXJ131068:RXJ131072 SHF131068:SHF131072 SRB131068:SRB131072 TAX131068:TAX131072 TKT131068:TKT131072 TUP131068:TUP131072 UEL131068:UEL131072 UOH131068:UOH131072 UYD131068:UYD131072 VHZ131068:VHZ131072 VRV131068:VRV131072 WBR131068:WBR131072 WLN131068:WLN131072 WVJ131068:WVJ131072 B196604:B196608 IX196604:IX196608 ST196604:ST196608 ACP196604:ACP196608 AML196604:AML196608 AWH196604:AWH196608 BGD196604:BGD196608 BPZ196604:BPZ196608 BZV196604:BZV196608 CJR196604:CJR196608 CTN196604:CTN196608 DDJ196604:DDJ196608 DNF196604:DNF196608 DXB196604:DXB196608 EGX196604:EGX196608 EQT196604:EQT196608 FAP196604:FAP196608 FKL196604:FKL196608 FUH196604:FUH196608 GED196604:GED196608 GNZ196604:GNZ196608 GXV196604:GXV196608 HHR196604:HHR196608 HRN196604:HRN196608 IBJ196604:IBJ196608 ILF196604:ILF196608 IVB196604:IVB196608 JEX196604:JEX196608 JOT196604:JOT196608 JYP196604:JYP196608 KIL196604:KIL196608 KSH196604:KSH196608 LCD196604:LCD196608 LLZ196604:LLZ196608 LVV196604:LVV196608 MFR196604:MFR196608 MPN196604:MPN196608 MZJ196604:MZJ196608 NJF196604:NJF196608 NTB196604:NTB196608 OCX196604:OCX196608 OMT196604:OMT196608 OWP196604:OWP196608 PGL196604:PGL196608 PQH196604:PQH196608 QAD196604:QAD196608 QJZ196604:QJZ196608 QTV196604:QTV196608 RDR196604:RDR196608 RNN196604:RNN196608 RXJ196604:RXJ196608 SHF196604:SHF196608 SRB196604:SRB196608 TAX196604:TAX196608 TKT196604:TKT196608 TUP196604:TUP196608 UEL196604:UEL196608 UOH196604:UOH196608 UYD196604:UYD196608 VHZ196604:VHZ196608 VRV196604:VRV196608 WBR196604:WBR196608 WLN196604:WLN196608 WVJ196604:WVJ196608 B262140:B262144 IX262140:IX262144 ST262140:ST262144 ACP262140:ACP262144 AML262140:AML262144 AWH262140:AWH262144 BGD262140:BGD262144 BPZ262140:BPZ262144 BZV262140:BZV262144 CJR262140:CJR262144 CTN262140:CTN262144 DDJ262140:DDJ262144 DNF262140:DNF262144 DXB262140:DXB262144 EGX262140:EGX262144 EQT262140:EQT262144 FAP262140:FAP262144 FKL262140:FKL262144 FUH262140:FUH262144 GED262140:GED262144 GNZ262140:GNZ262144 GXV262140:GXV262144 HHR262140:HHR262144 HRN262140:HRN262144 IBJ262140:IBJ262144 ILF262140:ILF262144 IVB262140:IVB262144 JEX262140:JEX262144 JOT262140:JOT262144 JYP262140:JYP262144 KIL262140:KIL262144 KSH262140:KSH262144 LCD262140:LCD262144 LLZ262140:LLZ262144 LVV262140:LVV262144 MFR262140:MFR262144 MPN262140:MPN262144 MZJ262140:MZJ262144 NJF262140:NJF262144 NTB262140:NTB262144 OCX262140:OCX262144 OMT262140:OMT262144 OWP262140:OWP262144 PGL262140:PGL262144 PQH262140:PQH262144 QAD262140:QAD262144 QJZ262140:QJZ262144 QTV262140:QTV262144 RDR262140:RDR262144 RNN262140:RNN262144 RXJ262140:RXJ262144 SHF262140:SHF262144 SRB262140:SRB262144 TAX262140:TAX262144 TKT262140:TKT262144 TUP262140:TUP262144 UEL262140:UEL262144 UOH262140:UOH262144 UYD262140:UYD262144 VHZ262140:VHZ262144 VRV262140:VRV262144 WBR262140:WBR262144 WLN262140:WLN262144 WVJ262140:WVJ262144 B327676:B327680 IX327676:IX327680 ST327676:ST327680 ACP327676:ACP327680 AML327676:AML327680 AWH327676:AWH327680 BGD327676:BGD327680 BPZ327676:BPZ327680 BZV327676:BZV327680 CJR327676:CJR327680 CTN327676:CTN327680 DDJ327676:DDJ327680 DNF327676:DNF327680 DXB327676:DXB327680 EGX327676:EGX327680 EQT327676:EQT327680 FAP327676:FAP327680 FKL327676:FKL327680 FUH327676:FUH327680 GED327676:GED327680 GNZ327676:GNZ327680 GXV327676:GXV327680 HHR327676:HHR327680 HRN327676:HRN327680 IBJ327676:IBJ327680 ILF327676:ILF327680 IVB327676:IVB327680 JEX327676:JEX327680 JOT327676:JOT327680 JYP327676:JYP327680 KIL327676:KIL327680 KSH327676:KSH327680 LCD327676:LCD327680 LLZ327676:LLZ327680 LVV327676:LVV327680 MFR327676:MFR327680 MPN327676:MPN327680 MZJ327676:MZJ327680 NJF327676:NJF327680 NTB327676:NTB327680 OCX327676:OCX327680 OMT327676:OMT327680 OWP327676:OWP327680 PGL327676:PGL327680 PQH327676:PQH327680 QAD327676:QAD327680 QJZ327676:QJZ327680 QTV327676:QTV327680 RDR327676:RDR327680 RNN327676:RNN327680 RXJ327676:RXJ327680 SHF327676:SHF327680 SRB327676:SRB327680 TAX327676:TAX327680 TKT327676:TKT327680 TUP327676:TUP327680 UEL327676:UEL327680 UOH327676:UOH327680 UYD327676:UYD327680 VHZ327676:VHZ327680 VRV327676:VRV327680 WBR327676:WBR327680 WLN327676:WLN327680 WVJ327676:WVJ327680 B393212:B393216 IX393212:IX393216 ST393212:ST393216 ACP393212:ACP393216 AML393212:AML393216 AWH393212:AWH393216 BGD393212:BGD393216 BPZ393212:BPZ393216 BZV393212:BZV393216 CJR393212:CJR393216 CTN393212:CTN393216 DDJ393212:DDJ393216 DNF393212:DNF393216 DXB393212:DXB393216 EGX393212:EGX393216 EQT393212:EQT393216 FAP393212:FAP393216 FKL393212:FKL393216 FUH393212:FUH393216 GED393212:GED393216 GNZ393212:GNZ393216 GXV393212:GXV393216 HHR393212:HHR393216 HRN393212:HRN393216 IBJ393212:IBJ393216 ILF393212:ILF393216 IVB393212:IVB393216 JEX393212:JEX393216 JOT393212:JOT393216 JYP393212:JYP393216 KIL393212:KIL393216 KSH393212:KSH393216 LCD393212:LCD393216 LLZ393212:LLZ393216 LVV393212:LVV393216 MFR393212:MFR393216 MPN393212:MPN393216 MZJ393212:MZJ393216 NJF393212:NJF393216 NTB393212:NTB393216 OCX393212:OCX393216 OMT393212:OMT393216 OWP393212:OWP393216 PGL393212:PGL393216 PQH393212:PQH393216 QAD393212:QAD393216 QJZ393212:QJZ393216 QTV393212:QTV393216 RDR393212:RDR393216 RNN393212:RNN393216 RXJ393212:RXJ393216 SHF393212:SHF393216 SRB393212:SRB393216 TAX393212:TAX393216 TKT393212:TKT393216 TUP393212:TUP393216 UEL393212:UEL393216 UOH393212:UOH393216 UYD393212:UYD393216 VHZ393212:VHZ393216 VRV393212:VRV393216 WBR393212:WBR393216 WLN393212:WLN393216 WVJ393212:WVJ393216 B458748:B458752 IX458748:IX458752 ST458748:ST458752 ACP458748:ACP458752 AML458748:AML458752 AWH458748:AWH458752 BGD458748:BGD458752 BPZ458748:BPZ458752 BZV458748:BZV458752 CJR458748:CJR458752 CTN458748:CTN458752 DDJ458748:DDJ458752 DNF458748:DNF458752 DXB458748:DXB458752 EGX458748:EGX458752 EQT458748:EQT458752 FAP458748:FAP458752 FKL458748:FKL458752 FUH458748:FUH458752 GED458748:GED458752 GNZ458748:GNZ458752 GXV458748:GXV458752 HHR458748:HHR458752 HRN458748:HRN458752 IBJ458748:IBJ458752 ILF458748:ILF458752 IVB458748:IVB458752 JEX458748:JEX458752 JOT458748:JOT458752 JYP458748:JYP458752 KIL458748:KIL458752 KSH458748:KSH458752 LCD458748:LCD458752 LLZ458748:LLZ458752 LVV458748:LVV458752 MFR458748:MFR458752 MPN458748:MPN458752 MZJ458748:MZJ458752 NJF458748:NJF458752 NTB458748:NTB458752 OCX458748:OCX458752 OMT458748:OMT458752 OWP458748:OWP458752 PGL458748:PGL458752 PQH458748:PQH458752 QAD458748:QAD458752 QJZ458748:QJZ458752 QTV458748:QTV458752 RDR458748:RDR458752 RNN458748:RNN458752 RXJ458748:RXJ458752 SHF458748:SHF458752 SRB458748:SRB458752 TAX458748:TAX458752 TKT458748:TKT458752 TUP458748:TUP458752 UEL458748:UEL458752 UOH458748:UOH458752 UYD458748:UYD458752 VHZ458748:VHZ458752 VRV458748:VRV458752 WBR458748:WBR458752 WLN458748:WLN458752 WVJ458748:WVJ458752 B524284:B524288 IX524284:IX524288 ST524284:ST524288 ACP524284:ACP524288 AML524284:AML524288 AWH524284:AWH524288 BGD524284:BGD524288 BPZ524284:BPZ524288 BZV524284:BZV524288 CJR524284:CJR524288 CTN524284:CTN524288 DDJ524284:DDJ524288 DNF524284:DNF524288 DXB524284:DXB524288 EGX524284:EGX524288 EQT524284:EQT524288 FAP524284:FAP524288 FKL524284:FKL524288 FUH524284:FUH524288 GED524284:GED524288 GNZ524284:GNZ524288 GXV524284:GXV524288 HHR524284:HHR524288 HRN524284:HRN524288 IBJ524284:IBJ524288 ILF524284:ILF524288 IVB524284:IVB524288 JEX524284:JEX524288 JOT524284:JOT524288 JYP524284:JYP524288 KIL524284:KIL524288 KSH524284:KSH524288 LCD524284:LCD524288 LLZ524284:LLZ524288 LVV524284:LVV524288 MFR524284:MFR524288 MPN524284:MPN524288 MZJ524284:MZJ524288 NJF524284:NJF524288 NTB524284:NTB524288 OCX524284:OCX524288 OMT524284:OMT524288 OWP524284:OWP524288 PGL524284:PGL524288 PQH524284:PQH524288 QAD524284:QAD524288 QJZ524284:QJZ524288 QTV524284:QTV524288 RDR524284:RDR524288 RNN524284:RNN524288 RXJ524284:RXJ524288 SHF524284:SHF524288 SRB524284:SRB524288 TAX524284:TAX524288 TKT524284:TKT524288 TUP524284:TUP524288 UEL524284:UEL524288 UOH524284:UOH524288 UYD524284:UYD524288 VHZ524284:VHZ524288 VRV524284:VRV524288 WBR524284:WBR524288 WLN524284:WLN524288 WVJ524284:WVJ524288 B589820:B589824 IX589820:IX589824 ST589820:ST589824 ACP589820:ACP589824 AML589820:AML589824 AWH589820:AWH589824 BGD589820:BGD589824 BPZ589820:BPZ589824 BZV589820:BZV589824 CJR589820:CJR589824 CTN589820:CTN589824 DDJ589820:DDJ589824 DNF589820:DNF589824 DXB589820:DXB589824 EGX589820:EGX589824 EQT589820:EQT589824 FAP589820:FAP589824 FKL589820:FKL589824 FUH589820:FUH589824 GED589820:GED589824 GNZ589820:GNZ589824 GXV589820:GXV589824 HHR589820:HHR589824 HRN589820:HRN589824 IBJ589820:IBJ589824 ILF589820:ILF589824 IVB589820:IVB589824 JEX589820:JEX589824 JOT589820:JOT589824 JYP589820:JYP589824 KIL589820:KIL589824 KSH589820:KSH589824 LCD589820:LCD589824 LLZ589820:LLZ589824 LVV589820:LVV589824 MFR589820:MFR589824 MPN589820:MPN589824 MZJ589820:MZJ589824 NJF589820:NJF589824 NTB589820:NTB589824 OCX589820:OCX589824 OMT589820:OMT589824 OWP589820:OWP589824 PGL589820:PGL589824 PQH589820:PQH589824 QAD589820:QAD589824 QJZ589820:QJZ589824 QTV589820:QTV589824 RDR589820:RDR589824 RNN589820:RNN589824 RXJ589820:RXJ589824 SHF589820:SHF589824 SRB589820:SRB589824 TAX589820:TAX589824 TKT589820:TKT589824 TUP589820:TUP589824 UEL589820:UEL589824 UOH589820:UOH589824 UYD589820:UYD589824 VHZ589820:VHZ589824 VRV589820:VRV589824 WBR589820:WBR589824 WLN589820:WLN589824 WVJ589820:WVJ589824 B655356:B655360 IX655356:IX655360 ST655356:ST655360 ACP655356:ACP655360 AML655356:AML655360 AWH655356:AWH655360 BGD655356:BGD655360 BPZ655356:BPZ655360 BZV655356:BZV655360 CJR655356:CJR655360 CTN655356:CTN655360 DDJ655356:DDJ655360 DNF655356:DNF655360 DXB655356:DXB655360 EGX655356:EGX655360 EQT655356:EQT655360 FAP655356:FAP655360 FKL655356:FKL655360 FUH655356:FUH655360 GED655356:GED655360 GNZ655356:GNZ655360 GXV655356:GXV655360 HHR655356:HHR655360 HRN655356:HRN655360 IBJ655356:IBJ655360 ILF655356:ILF655360 IVB655356:IVB655360 JEX655356:JEX655360 JOT655356:JOT655360 JYP655356:JYP655360 KIL655356:KIL655360 KSH655356:KSH655360 LCD655356:LCD655360 LLZ655356:LLZ655360 LVV655356:LVV655360 MFR655356:MFR655360 MPN655356:MPN655360 MZJ655356:MZJ655360 NJF655356:NJF655360 NTB655356:NTB655360 OCX655356:OCX655360 OMT655356:OMT655360 OWP655356:OWP655360 PGL655356:PGL655360 PQH655356:PQH655360 QAD655356:QAD655360 QJZ655356:QJZ655360 QTV655356:QTV655360 RDR655356:RDR655360 RNN655356:RNN655360 RXJ655356:RXJ655360 SHF655356:SHF655360 SRB655356:SRB655360 TAX655356:TAX655360 TKT655356:TKT655360 TUP655356:TUP655360 UEL655356:UEL655360 UOH655356:UOH655360 UYD655356:UYD655360 VHZ655356:VHZ655360 VRV655356:VRV655360 WBR655356:WBR655360 WLN655356:WLN655360 WVJ655356:WVJ655360 B720892:B720896 IX720892:IX720896 ST720892:ST720896 ACP720892:ACP720896 AML720892:AML720896 AWH720892:AWH720896 BGD720892:BGD720896 BPZ720892:BPZ720896 BZV720892:BZV720896 CJR720892:CJR720896 CTN720892:CTN720896 DDJ720892:DDJ720896 DNF720892:DNF720896 DXB720892:DXB720896 EGX720892:EGX720896 EQT720892:EQT720896 FAP720892:FAP720896 FKL720892:FKL720896 FUH720892:FUH720896 GED720892:GED720896 GNZ720892:GNZ720896 GXV720892:GXV720896 HHR720892:HHR720896 HRN720892:HRN720896 IBJ720892:IBJ720896 ILF720892:ILF720896 IVB720892:IVB720896 JEX720892:JEX720896 JOT720892:JOT720896 JYP720892:JYP720896 KIL720892:KIL720896 KSH720892:KSH720896 LCD720892:LCD720896 LLZ720892:LLZ720896 LVV720892:LVV720896 MFR720892:MFR720896 MPN720892:MPN720896 MZJ720892:MZJ720896 NJF720892:NJF720896 NTB720892:NTB720896 OCX720892:OCX720896 OMT720892:OMT720896 OWP720892:OWP720896 PGL720892:PGL720896 PQH720892:PQH720896 QAD720892:QAD720896 QJZ720892:QJZ720896 QTV720892:QTV720896 RDR720892:RDR720896 RNN720892:RNN720896 RXJ720892:RXJ720896 SHF720892:SHF720896 SRB720892:SRB720896 TAX720892:TAX720896 TKT720892:TKT720896 TUP720892:TUP720896 UEL720892:UEL720896 UOH720892:UOH720896 UYD720892:UYD720896 VHZ720892:VHZ720896 VRV720892:VRV720896 WBR720892:WBR720896 WLN720892:WLN720896 WVJ720892:WVJ720896 B786428:B786432 IX786428:IX786432 ST786428:ST786432 ACP786428:ACP786432 AML786428:AML786432 AWH786428:AWH786432 BGD786428:BGD786432 BPZ786428:BPZ786432 BZV786428:BZV786432 CJR786428:CJR786432 CTN786428:CTN786432 DDJ786428:DDJ786432 DNF786428:DNF786432 DXB786428:DXB786432 EGX786428:EGX786432 EQT786428:EQT786432 FAP786428:FAP786432 FKL786428:FKL786432 FUH786428:FUH786432 GED786428:GED786432 GNZ786428:GNZ786432 GXV786428:GXV786432 HHR786428:HHR786432 HRN786428:HRN786432 IBJ786428:IBJ786432 ILF786428:ILF786432 IVB786428:IVB786432 JEX786428:JEX786432 JOT786428:JOT786432 JYP786428:JYP786432 KIL786428:KIL786432 KSH786428:KSH786432 LCD786428:LCD786432 LLZ786428:LLZ786432 LVV786428:LVV786432 MFR786428:MFR786432 MPN786428:MPN786432 MZJ786428:MZJ786432 NJF786428:NJF786432 NTB786428:NTB786432 OCX786428:OCX786432 OMT786428:OMT786432 OWP786428:OWP786432 PGL786428:PGL786432 PQH786428:PQH786432 QAD786428:QAD786432 QJZ786428:QJZ786432 QTV786428:QTV786432 RDR786428:RDR786432 RNN786428:RNN786432 RXJ786428:RXJ786432 SHF786428:SHF786432 SRB786428:SRB786432 TAX786428:TAX786432 TKT786428:TKT786432 TUP786428:TUP786432 UEL786428:UEL786432 UOH786428:UOH786432 UYD786428:UYD786432 VHZ786428:VHZ786432 VRV786428:VRV786432 WBR786428:WBR786432 WLN786428:WLN786432 WVJ786428:WVJ786432 B851964:B851968 IX851964:IX851968 ST851964:ST851968 ACP851964:ACP851968 AML851964:AML851968 AWH851964:AWH851968 BGD851964:BGD851968 BPZ851964:BPZ851968 BZV851964:BZV851968 CJR851964:CJR851968 CTN851964:CTN851968 DDJ851964:DDJ851968 DNF851964:DNF851968 DXB851964:DXB851968 EGX851964:EGX851968 EQT851964:EQT851968 FAP851964:FAP851968 FKL851964:FKL851968 FUH851964:FUH851968 GED851964:GED851968 GNZ851964:GNZ851968 GXV851964:GXV851968 HHR851964:HHR851968 HRN851964:HRN851968 IBJ851964:IBJ851968 ILF851964:ILF851968 IVB851964:IVB851968 JEX851964:JEX851968 JOT851964:JOT851968 JYP851964:JYP851968 KIL851964:KIL851968 KSH851964:KSH851968 LCD851964:LCD851968 LLZ851964:LLZ851968 LVV851964:LVV851968 MFR851964:MFR851968 MPN851964:MPN851968 MZJ851964:MZJ851968 NJF851964:NJF851968 NTB851964:NTB851968 OCX851964:OCX851968 OMT851964:OMT851968 OWP851964:OWP851968 PGL851964:PGL851968 PQH851964:PQH851968 QAD851964:QAD851968 QJZ851964:QJZ851968 QTV851964:QTV851968 RDR851964:RDR851968 RNN851964:RNN851968 RXJ851964:RXJ851968 SHF851964:SHF851968 SRB851964:SRB851968 TAX851964:TAX851968 TKT851964:TKT851968 TUP851964:TUP851968 UEL851964:UEL851968 UOH851964:UOH851968 UYD851964:UYD851968 VHZ851964:VHZ851968 VRV851964:VRV851968 WBR851964:WBR851968 WLN851964:WLN851968 WVJ851964:WVJ851968 B917500:B917504 IX917500:IX917504 ST917500:ST917504 ACP917500:ACP917504 AML917500:AML917504 AWH917500:AWH917504 BGD917500:BGD917504 BPZ917500:BPZ917504 BZV917500:BZV917504 CJR917500:CJR917504 CTN917500:CTN917504 DDJ917500:DDJ917504 DNF917500:DNF917504 DXB917500:DXB917504 EGX917500:EGX917504 EQT917500:EQT917504 FAP917500:FAP917504 FKL917500:FKL917504 FUH917500:FUH917504 GED917500:GED917504 GNZ917500:GNZ917504 GXV917500:GXV917504 HHR917500:HHR917504 HRN917500:HRN917504 IBJ917500:IBJ917504 ILF917500:ILF917504 IVB917500:IVB917504 JEX917500:JEX917504 JOT917500:JOT917504 JYP917500:JYP917504 KIL917500:KIL917504 KSH917500:KSH917504 LCD917500:LCD917504 LLZ917500:LLZ917504 LVV917500:LVV917504 MFR917500:MFR917504 MPN917500:MPN917504 MZJ917500:MZJ917504 NJF917500:NJF917504 NTB917500:NTB917504 OCX917500:OCX917504 OMT917500:OMT917504 OWP917500:OWP917504 PGL917500:PGL917504 PQH917500:PQH917504 QAD917500:QAD917504 QJZ917500:QJZ917504 QTV917500:QTV917504 RDR917500:RDR917504 RNN917500:RNN917504 RXJ917500:RXJ917504 SHF917500:SHF917504 SRB917500:SRB917504 TAX917500:TAX917504 TKT917500:TKT917504 TUP917500:TUP917504 UEL917500:UEL917504 UOH917500:UOH917504 UYD917500:UYD917504 VHZ917500:VHZ917504 VRV917500:VRV917504 WBR917500:WBR917504 WLN917500:WLN917504 WVJ917500:WVJ917504 B983036:B983040 IX983036:IX983040 ST983036:ST983040 ACP983036:ACP983040 AML983036:AML983040 AWH983036:AWH983040 BGD983036:BGD983040 BPZ983036:BPZ983040 BZV983036:BZV983040 CJR983036:CJR983040 CTN983036:CTN983040 DDJ983036:DDJ983040 DNF983036:DNF983040 DXB983036:DXB983040 EGX983036:EGX983040 EQT983036:EQT983040 FAP983036:FAP983040 FKL983036:FKL983040 FUH983036:FUH983040 GED983036:GED983040 GNZ983036:GNZ983040 GXV983036:GXV983040 HHR983036:HHR983040 HRN983036:HRN983040 IBJ983036:IBJ983040 ILF983036:ILF983040 IVB983036:IVB983040 JEX983036:JEX983040 JOT983036:JOT983040 JYP983036:JYP983040 KIL983036:KIL983040 KSH983036:KSH983040 LCD983036:LCD983040 LLZ983036:LLZ983040 LVV983036:LVV983040 MFR983036:MFR983040 MPN983036:MPN983040 MZJ983036:MZJ983040 NJF983036:NJF983040 NTB983036:NTB983040 OCX983036:OCX983040 OMT983036:OMT983040 OWP983036:OWP983040 PGL983036:PGL983040 PQH983036:PQH983040 QAD983036:QAD983040 QJZ983036:QJZ983040 QTV983036:QTV983040 RDR983036:RDR983040 RNN983036:RNN983040 RXJ983036:RXJ983040 SHF983036:SHF983040 SRB983036:SRB983040 TAX983036:TAX983040 TKT983036:TKT983040 TUP983036:TUP983040 UEL983036:UEL983040 UOH983036:UOH983040 UYD983036:UYD983040 VHZ983036:VHZ983040 VRV983036:VRV983040 WBR983036:WBR983040 WLN983036:WLN983040 WVJ983036:WVJ983040 B65538:B65545 IX65538:IX65545 ST65538:ST65545 ACP65538:ACP65545 AML65538:AML65545 AWH65538:AWH65545 BGD65538:BGD65545 BPZ65538:BPZ65545 BZV65538:BZV65545 CJR65538:CJR65545 CTN65538:CTN65545 DDJ65538:DDJ65545 DNF65538:DNF65545 DXB65538:DXB65545 EGX65538:EGX65545 EQT65538:EQT65545 FAP65538:FAP65545 FKL65538:FKL65545 FUH65538:FUH65545 GED65538:GED65545 GNZ65538:GNZ65545 GXV65538:GXV65545 HHR65538:HHR65545 HRN65538:HRN65545 IBJ65538:IBJ65545 ILF65538:ILF65545 IVB65538:IVB65545 JEX65538:JEX65545 JOT65538:JOT65545 JYP65538:JYP65545 KIL65538:KIL65545 KSH65538:KSH65545 LCD65538:LCD65545 LLZ65538:LLZ65545 LVV65538:LVV65545 MFR65538:MFR65545 MPN65538:MPN65545 MZJ65538:MZJ65545 NJF65538:NJF65545 NTB65538:NTB65545 OCX65538:OCX65545 OMT65538:OMT65545 OWP65538:OWP65545 PGL65538:PGL65545 PQH65538:PQH65545 QAD65538:QAD65545 QJZ65538:QJZ65545 QTV65538:QTV65545 RDR65538:RDR65545 RNN65538:RNN65545 RXJ65538:RXJ65545 SHF65538:SHF65545 SRB65538:SRB65545 TAX65538:TAX65545 TKT65538:TKT65545 TUP65538:TUP65545 UEL65538:UEL65545 UOH65538:UOH65545 UYD65538:UYD65545 VHZ65538:VHZ65545 VRV65538:VRV65545 WBR65538:WBR65545 WLN65538:WLN65545 WVJ65538:WVJ65545 B131074:B131081 IX131074:IX131081 ST131074:ST131081 ACP131074:ACP131081 AML131074:AML131081 AWH131074:AWH131081 BGD131074:BGD131081 BPZ131074:BPZ131081 BZV131074:BZV131081 CJR131074:CJR131081 CTN131074:CTN131081 DDJ131074:DDJ131081 DNF131074:DNF131081 DXB131074:DXB131081 EGX131074:EGX131081 EQT131074:EQT131081 FAP131074:FAP131081 FKL131074:FKL131081 FUH131074:FUH131081 GED131074:GED131081 GNZ131074:GNZ131081 GXV131074:GXV131081 HHR131074:HHR131081 HRN131074:HRN131081 IBJ131074:IBJ131081 ILF131074:ILF131081 IVB131074:IVB131081 JEX131074:JEX131081 JOT131074:JOT131081 JYP131074:JYP131081 KIL131074:KIL131081 KSH131074:KSH131081 LCD131074:LCD131081 LLZ131074:LLZ131081 LVV131074:LVV131081 MFR131074:MFR131081 MPN131074:MPN131081 MZJ131074:MZJ131081 NJF131074:NJF131081 NTB131074:NTB131081 OCX131074:OCX131081 OMT131074:OMT131081 OWP131074:OWP131081 PGL131074:PGL131081 PQH131074:PQH131081 QAD131074:QAD131081 QJZ131074:QJZ131081 QTV131074:QTV131081 RDR131074:RDR131081 RNN131074:RNN131081 RXJ131074:RXJ131081 SHF131074:SHF131081 SRB131074:SRB131081 TAX131074:TAX131081 TKT131074:TKT131081 TUP131074:TUP131081 UEL131074:UEL131081 UOH131074:UOH131081 UYD131074:UYD131081 VHZ131074:VHZ131081 VRV131074:VRV131081 WBR131074:WBR131081 WLN131074:WLN131081 WVJ131074:WVJ131081 B196610:B196617 IX196610:IX196617 ST196610:ST196617 ACP196610:ACP196617 AML196610:AML196617 AWH196610:AWH196617 BGD196610:BGD196617 BPZ196610:BPZ196617 BZV196610:BZV196617 CJR196610:CJR196617 CTN196610:CTN196617 DDJ196610:DDJ196617 DNF196610:DNF196617 DXB196610:DXB196617 EGX196610:EGX196617 EQT196610:EQT196617 FAP196610:FAP196617 FKL196610:FKL196617 FUH196610:FUH196617 GED196610:GED196617 GNZ196610:GNZ196617 GXV196610:GXV196617 HHR196610:HHR196617 HRN196610:HRN196617 IBJ196610:IBJ196617 ILF196610:ILF196617 IVB196610:IVB196617 JEX196610:JEX196617 JOT196610:JOT196617 JYP196610:JYP196617 KIL196610:KIL196617 KSH196610:KSH196617 LCD196610:LCD196617 LLZ196610:LLZ196617 LVV196610:LVV196617 MFR196610:MFR196617 MPN196610:MPN196617 MZJ196610:MZJ196617 NJF196610:NJF196617 NTB196610:NTB196617 OCX196610:OCX196617 OMT196610:OMT196617 OWP196610:OWP196617 PGL196610:PGL196617 PQH196610:PQH196617 QAD196610:QAD196617 QJZ196610:QJZ196617 QTV196610:QTV196617 RDR196610:RDR196617 RNN196610:RNN196617 RXJ196610:RXJ196617 SHF196610:SHF196617 SRB196610:SRB196617 TAX196610:TAX196617 TKT196610:TKT196617 TUP196610:TUP196617 UEL196610:UEL196617 UOH196610:UOH196617 UYD196610:UYD196617 VHZ196610:VHZ196617 VRV196610:VRV196617 WBR196610:WBR196617 WLN196610:WLN196617 WVJ196610:WVJ196617 B262146:B262153 IX262146:IX262153 ST262146:ST262153 ACP262146:ACP262153 AML262146:AML262153 AWH262146:AWH262153 BGD262146:BGD262153 BPZ262146:BPZ262153 BZV262146:BZV262153 CJR262146:CJR262153 CTN262146:CTN262153 DDJ262146:DDJ262153 DNF262146:DNF262153 DXB262146:DXB262153 EGX262146:EGX262153 EQT262146:EQT262153 FAP262146:FAP262153 FKL262146:FKL262153 FUH262146:FUH262153 GED262146:GED262153 GNZ262146:GNZ262153 GXV262146:GXV262153 HHR262146:HHR262153 HRN262146:HRN262153 IBJ262146:IBJ262153 ILF262146:ILF262153 IVB262146:IVB262153 JEX262146:JEX262153 JOT262146:JOT262153 JYP262146:JYP262153 KIL262146:KIL262153 KSH262146:KSH262153 LCD262146:LCD262153 LLZ262146:LLZ262153 LVV262146:LVV262153 MFR262146:MFR262153 MPN262146:MPN262153 MZJ262146:MZJ262153 NJF262146:NJF262153 NTB262146:NTB262153 OCX262146:OCX262153 OMT262146:OMT262153 OWP262146:OWP262153 PGL262146:PGL262153 PQH262146:PQH262153 QAD262146:QAD262153 QJZ262146:QJZ262153 QTV262146:QTV262153 RDR262146:RDR262153 RNN262146:RNN262153 RXJ262146:RXJ262153 SHF262146:SHF262153 SRB262146:SRB262153 TAX262146:TAX262153 TKT262146:TKT262153 TUP262146:TUP262153 UEL262146:UEL262153 UOH262146:UOH262153 UYD262146:UYD262153 VHZ262146:VHZ262153 VRV262146:VRV262153 WBR262146:WBR262153 WLN262146:WLN262153 WVJ262146:WVJ262153 B327682:B327689 IX327682:IX327689 ST327682:ST327689 ACP327682:ACP327689 AML327682:AML327689 AWH327682:AWH327689 BGD327682:BGD327689 BPZ327682:BPZ327689 BZV327682:BZV327689 CJR327682:CJR327689 CTN327682:CTN327689 DDJ327682:DDJ327689 DNF327682:DNF327689 DXB327682:DXB327689 EGX327682:EGX327689 EQT327682:EQT327689 FAP327682:FAP327689 FKL327682:FKL327689 FUH327682:FUH327689 GED327682:GED327689 GNZ327682:GNZ327689 GXV327682:GXV327689 HHR327682:HHR327689 HRN327682:HRN327689 IBJ327682:IBJ327689 ILF327682:ILF327689 IVB327682:IVB327689 JEX327682:JEX327689 JOT327682:JOT327689 JYP327682:JYP327689 KIL327682:KIL327689 KSH327682:KSH327689 LCD327682:LCD327689 LLZ327682:LLZ327689 LVV327682:LVV327689 MFR327682:MFR327689 MPN327682:MPN327689 MZJ327682:MZJ327689 NJF327682:NJF327689 NTB327682:NTB327689 OCX327682:OCX327689 OMT327682:OMT327689 OWP327682:OWP327689 PGL327682:PGL327689 PQH327682:PQH327689 QAD327682:QAD327689 QJZ327682:QJZ327689 QTV327682:QTV327689 RDR327682:RDR327689 RNN327682:RNN327689 RXJ327682:RXJ327689 SHF327682:SHF327689 SRB327682:SRB327689 TAX327682:TAX327689 TKT327682:TKT327689 TUP327682:TUP327689 UEL327682:UEL327689 UOH327682:UOH327689 UYD327682:UYD327689 VHZ327682:VHZ327689 VRV327682:VRV327689 WBR327682:WBR327689 WLN327682:WLN327689 WVJ327682:WVJ327689 B393218:B393225 IX393218:IX393225 ST393218:ST393225 ACP393218:ACP393225 AML393218:AML393225 AWH393218:AWH393225 BGD393218:BGD393225 BPZ393218:BPZ393225 BZV393218:BZV393225 CJR393218:CJR393225 CTN393218:CTN393225 DDJ393218:DDJ393225 DNF393218:DNF393225 DXB393218:DXB393225 EGX393218:EGX393225 EQT393218:EQT393225 FAP393218:FAP393225 FKL393218:FKL393225 FUH393218:FUH393225 GED393218:GED393225 GNZ393218:GNZ393225 GXV393218:GXV393225 HHR393218:HHR393225 HRN393218:HRN393225 IBJ393218:IBJ393225 ILF393218:ILF393225 IVB393218:IVB393225 JEX393218:JEX393225 JOT393218:JOT393225 JYP393218:JYP393225 KIL393218:KIL393225 KSH393218:KSH393225 LCD393218:LCD393225 LLZ393218:LLZ393225 LVV393218:LVV393225 MFR393218:MFR393225 MPN393218:MPN393225 MZJ393218:MZJ393225 NJF393218:NJF393225 NTB393218:NTB393225 OCX393218:OCX393225 OMT393218:OMT393225 OWP393218:OWP393225 PGL393218:PGL393225 PQH393218:PQH393225 QAD393218:QAD393225 QJZ393218:QJZ393225 QTV393218:QTV393225 RDR393218:RDR393225 RNN393218:RNN393225 RXJ393218:RXJ393225 SHF393218:SHF393225 SRB393218:SRB393225 TAX393218:TAX393225 TKT393218:TKT393225 TUP393218:TUP393225 UEL393218:UEL393225 UOH393218:UOH393225 UYD393218:UYD393225 VHZ393218:VHZ393225 VRV393218:VRV393225 WBR393218:WBR393225 WLN393218:WLN393225 WVJ393218:WVJ393225 B458754:B458761 IX458754:IX458761 ST458754:ST458761 ACP458754:ACP458761 AML458754:AML458761 AWH458754:AWH458761 BGD458754:BGD458761 BPZ458754:BPZ458761 BZV458754:BZV458761 CJR458754:CJR458761 CTN458754:CTN458761 DDJ458754:DDJ458761 DNF458754:DNF458761 DXB458754:DXB458761 EGX458754:EGX458761 EQT458754:EQT458761 FAP458754:FAP458761 FKL458754:FKL458761 FUH458754:FUH458761 GED458754:GED458761 GNZ458754:GNZ458761 GXV458754:GXV458761 HHR458754:HHR458761 HRN458754:HRN458761 IBJ458754:IBJ458761 ILF458754:ILF458761 IVB458754:IVB458761 JEX458754:JEX458761 JOT458754:JOT458761 JYP458754:JYP458761 KIL458754:KIL458761 KSH458754:KSH458761 LCD458754:LCD458761 LLZ458754:LLZ458761 LVV458754:LVV458761 MFR458754:MFR458761 MPN458754:MPN458761 MZJ458754:MZJ458761 NJF458754:NJF458761 NTB458754:NTB458761 OCX458754:OCX458761 OMT458754:OMT458761 OWP458754:OWP458761 PGL458754:PGL458761 PQH458754:PQH458761 QAD458754:QAD458761 QJZ458754:QJZ458761 QTV458754:QTV458761 RDR458754:RDR458761 RNN458754:RNN458761 RXJ458754:RXJ458761 SHF458754:SHF458761 SRB458754:SRB458761 TAX458754:TAX458761 TKT458754:TKT458761 TUP458754:TUP458761 UEL458754:UEL458761 UOH458754:UOH458761 UYD458754:UYD458761 VHZ458754:VHZ458761 VRV458754:VRV458761 WBR458754:WBR458761 WLN458754:WLN458761 WVJ458754:WVJ458761 B524290:B524297 IX524290:IX524297 ST524290:ST524297 ACP524290:ACP524297 AML524290:AML524297 AWH524290:AWH524297 BGD524290:BGD524297 BPZ524290:BPZ524297 BZV524290:BZV524297 CJR524290:CJR524297 CTN524290:CTN524297 DDJ524290:DDJ524297 DNF524290:DNF524297 DXB524290:DXB524297 EGX524290:EGX524297 EQT524290:EQT524297 FAP524290:FAP524297 FKL524290:FKL524297 FUH524290:FUH524297 GED524290:GED524297 GNZ524290:GNZ524297 GXV524290:GXV524297 HHR524290:HHR524297 HRN524290:HRN524297 IBJ524290:IBJ524297 ILF524290:ILF524297 IVB524290:IVB524297 JEX524290:JEX524297 JOT524290:JOT524297 JYP524290:JYP524297 KIL524290:KIL524297 KSH524290:KSH524297 LCD524290:LCD524297 LLZ524290:LLZ524297 LVV524290:LVV524297 MFR524290:MFR524297 MPN524290:MPN524297 MZJ524290:MZJ524297 NJF524290:NJF524297 NTB524290:NTB524297 OCX524290:OCX524297 OMT524290:OMT524297 OWP524290:OWP524297 PGL524290:PGL524297 PQH524290:PQH524297 QAD524290:QAD524297 QJZ524290:QJZ524297 QTV524290:QTV524297 RDR524290:RDR524297 RNN524290:RNN524297 RXJ524290:RXJ524297 SHF524290:SHF524297 SRB524290:SRB524297 TAX524290:TAX524297 TKT524290:TKT524297 TUP524290:TUP524297 UEL524290:UEL524297 UOH524290:UOH524297 UYD524290:UYD524297 VHZ524290:VHZ524297 VRV524290:VRV524297 WBR524290:WBR524297 WLN524290:WLN524297 WVJ524290:WVJ524297 B589826:B589833 IX589826:IX589833 ST589826:ST589833 ACP589826:ACP589833 AML589826:AML589833 AWH589826:AWH589833 BGD589826:BGD589833 BPZ589826:BPZ589833 BZV589826:BZV589833 CJR589826:CJR589833 CTN589826:CTN589833 DDJ589826:DDJ589833 DNF589826:DNF589833 DXB589826:DXB589833 EGX589826:EGX589833 EQT589826:EQT589833 FAP589826:FAP589833 FKL589826:FKL589833 FUH589826:FUH589833 GED589826:GED589833 GNZ589826:GNZ589833 GXV589826:GXV589833 HHR589826:HHR589833 HRN589826:HRN589833 IBJ589826:IBJ589833 ILF589826:ILF589833 IVB589826:IVB589833 JEX589826:JEX589833 JOT589826:JOT589833 JYP589826:JYP589833 KIL589826:KIL589833 KSH589826:KSH589833 LCD589826:LCD589833 LLZ589826:LLZ589833 LVV589826:LVV589833 MFR589826:MFR589833 MPN589826:MPN589833 MZJ589826:MZJ589833 NJF589826:NJF589833 NTB589826:NTB589833 OCX589826:OCX589833 OMT589826:OMT589833 OWP589826:OWP589833 PGL589826:PGL589833 PQH589826:PQH589833 QAD589826:QAD589833 QJZ589826:QJZ589833 QTV589826:QTV589833 RDR589826:RDR589833 RNN589826:RNN589833 RXJ589826:RXJ589833 SHF589826:SHF589833 SRB589826:SRB589833 TAX589826:TAX589833 TKT589826:TKT589833 TUP589826:TUP589833 UEL589826:UEL589833 UOH589826:UOH589833 UYD589826:UYD589833 VHZ589826:VHZ589833 VRV589826:VRV589833 WBR589826:WBR589833 WLN589826:WLN589833 WVJ589826:WVJ589833 B655362:B655369 IX655362:IX655369 ST655362:ST655369 ACP655362:ACP655369 AML655362:AML655369 AWH655362:AWH655369 BGD655362:BGD655369 BPZ655362:BPZ655369 BZV655362:BZV655369 CJR655362:CJR655369 CTN655362:CTN655369 DDJ655362:DDJ655369 DNF655362:DNF655369 DXB655362:DXB655369 EGX655362:EGX655369 EQT655362:EQT655369 FAP655362:FAP655369 FKL655362:FKL655369 FUH655362:FUH655369 GED655362:GED655369 GNZ655362:GNZ655369 GXV655362:GXV655369 HHR655362:HHR655369 HRN655362:HRN655369 IBJ655362:IBJ655369 ILF655362:ILF655369 IVB655362:IVB655369 JEX655362:JEX655369 JOT655362:JOT655369 JYP655362:JYP655369 KIL655362:KIL655369 KSH655362:KSH655369 LCD655362:LCD655369 LLZ655362:LLZ655369 LVV655362:LVV655369 MFR655362:MFR655369 MPN655362:MPN655369 MZJ655362:MZJ655369 NJF655362:NJF655369 NTB655362:NTB655369 OCX655362:OCX655369 OMT655362:OMT655369 OWP655362:OWP655369 PGL655362:PGL655369 PQH655362:PQH655369 QAD655362:QAD655369 QJZ655362:QJZ655369 QTV655362:QTV655369 RDR655362:RDR655369 RNN655362:RNN655369 RXJ655362:RXJ655369 SHF655362:SHF655369 SRB655362:SRB655369 TAX655362:TAX655369 TKT655362:TKT655369 TUP655362:TUP655369 UEL655362:UEL655369 UOH655362:UOH655369 UYD655362:UYD655369 VHZ655362:VHZ655369 VRV655362:VRV655369 WBR655362:WBR655369 WLN655362:WLN655369 WVJ655362:WVJ655369 B720898:B720905 IX720898:IX720905 ST720898:ST720905 ACP720898:ACP720905 AML720898:AML720905 AWH720898:AWH720905 BGD720898:BGD720905 BPZ720898:BPZ720905 BZV720898:BZV720905 CJR720898:CJR720905 CTN720898:CTN720905 DDJ720898:DDJ720905 DNF720898:DNF720905 DXB720898:DXB720905 EGX720898:EGX720905 EQT720898:EQT720905 FAP720898:FAP720905 FKL720898:FKL720905 FUH720898:FUH720905 GED720898:GED720905 GNZ720898:GNZ720905 GXV720898:GXV720905 HHR720898:HHR720905 HRN720898:HRN720905 IBJ720898:IBJ720905 ILF720898:ILF720905 IVB720898:IVB720905 JEX720898:JEX720905 JOT720898:JOT720905 JYP720898:JYP720905 KIL720898:KIL720905 KSH720898:KSH720905 LCD720898:LCD720905 LLZ720898:LLZ720905 LVV720898:LVV720905 MFR720898:MFR720905 MPN720898:MPN720905 MZJ720898:MZJ720905 NJF720898:NJF720905 NTB720898:NTB720905 OCX720898:OCX720905 OMT720898:OMT720905 OWP720898:OWP720905 PGL720898:PGL720905 PQH720898:PQH720905 QAD720898:QAD720905 QJZ720898:QJZ720905 QTV720898:QTV720905 RDR720898:RDR720905 RNN720898:RNN720905 RXJ720898:RXJ720905 SHF720898:SHF720905 SRB720898:SRB720905 TAX720898:TAX720905 TKT720898:TKT720905 TUP720898:TUP720905 UEL720898:UEL720905 UOH720898:UOH720905 UYD720898:UYD720905 VHZ720898:VHZ720905 VRV720898:VRV720905 WBR720898:WBR720905 WLN720898:WLN720905 WVJ720898:WVJ720905 B786434:B786441 IX786434:IX786441 ST786434:ST786441 ACP786434:ACP786441 AML786434:AML786441 AWH786434:AWH786441 BGD786434:BGD786441 BPZ786434:BPZ786441 BZV786434:BZV786441 CJR786434:CJR786441 CTN786434:CTN786441 DDJ786434:DDJ786441 DNF786434:DNF786441 DXB786434:DXB786441 EGX786434:EGX786441 EQT786434:EQT786441 FAP786434:FAP786441 FKL786434:FKL786441 FUH786434:FUH786441 GED786434:GED786441 GNZ786434:GNZ786441 GXV786434:GXV786441 HHR786434:HHR786441 HRN786434:HRN786441 IBJ786434:IBJ786441 ILF786434:ILF786441 IVB786434:IVB786441 JEX786434:JEX786441 JOT786434:JOT786441 JYP786434:JYP786441 KIL786434:KIL786441 KSH786434:KSH786441 LCD786434:LCD786441 LLZ786434:LLZ786441 LVV786434:LVV786441 MFR786434:MFR786441 MPN786434:MPN786441 MZJ786434:MZJ786441 NJF786434:NJF786441 NTB786434:NTB786441 OCX786434:OCX786441 OMT786434:OMT786441 OWP786434:OWP786441 PGL786434:PGL786441 PQH786434:PQH786441 QAD786434:QAD786441 QJZ786434:QJZ786441 QTV786434:QTV786441 RDR786434:RDR786441 RNN786434:RNN786441 RXJ786434:RXJ786441 SHF786434:SHF786441 SRB786434:SRB786441 TAX786434:TAX786441 TKT786434:TKT786441 TUP786434:TUP786441 UEL786434:UEL786441 UOH786434:UOH786441 UYD786434:UYD786441 VHZ786434:VHZ786441 VRV786434:VRV786441 WBR786434:WBR786441 WLN786434:WLN786441 WVJ786434:WVJ786441 B851970:B851977 IX851970:IX851977 ST851970:ST851977 ACP851970:ACP851977 AML851970:AML851977 AWH851970:AWH851977 BGD851970:BGD851977 BPZ851970:BPZ851977 BZV851970:BZV851977 CJR851970:CJR851977 CTN851970:CTN851977 DDJ851970:DDJ851977 DNF851970:DNF851977 DXB851970:DXB851977 EGX851970:EGX851977 EQT851970:EQT851977 FAP851970:FAP851977 FKL851970:FKL851977 FUH851970:FUH851977 GED851970:GED851977 GNZ851970:GNZ851977 GXV851970:GXV851977 HHR851970:HHR851977 HRN851970:HRN851977 IBJ851970:IBJ851977 ILF851970:ILF851977 IVB851970:IVB851977 JEX851970:JEX851977 JOT851970:JOT851977 JYP851970:JYP851977 KIL851970:KIL851977 KSH851970:KSH851977 LCD851970:LCD851977 LLZ851970:LLZ851977 LVV851970:LVV851977 MFR851970:MFR851977 MPN851970:MPN851977 MZJ851970:MZJ851977 NJF851970:NJF851977 NTB851970:NTB851977 OCX851970:OCX851977 OMT851970:OMT851977 OWP851970:OWP851977 PGL851970:PGL851977 PQH851970:PQH851977 QAD851970:QAD851977 QJZ851970:QJZ851977 QTV851970:QTV851977 RDR851970:RDR851977 RNN851970:RNN851977 RXJ851970:RXJ851977 SHF851970:SHF851977 SRB851970:SRB851977 TAX851970:TAX851977 TKT851970:TKT851977 TUP851970:TUP851977 UEL851970:UEL851977 UOH851970:UOH851977 UYD851970:UYD851977 VHZ851970:VHZ851977 VRV851970:VRV851977 WBR851970:WBR851977 WLN851970:WLN851977 WVJ851970:WVJ851977 B917506:B917513 IX917506:IX917513 ST917506:ST917513 ACP917506:ACP917513 AML917506:AML917513 AWH917506:AWH917513 BGD917506:BGD917513 BPZ917506:BPZ917513 BZV917506:BZV917513 CJR917506:CJR917513 CTN917506:CTN917513 DDJ917506:DDJ917513 DNF917506:DNF917513 DXB917506:DXB917513 EGX917506:EGX917513 EQT917506:EQT917513 FAP917506:FAP917513 FKL917506:FKL917513 FUH917506:FUH917513 GED917506:GED917513 GNZ917506:GNZ917513 GXV917506:GXV917513 HHR917506:HHR917513 HRN917506:HRN917513 IBJ917506:IBJ917513 ILF917506:ILF917513 IVB917506:IVB917513 JEX917506:JEX917513 JOT917506:JOT917513 JYP917506:JYP917513 KIL917506:KIL917513 KSH917506:KSH917513 LCD917506:LCD917513 LLZ917506:LLZ917513 LVV917506:LVV917513 MFR917506:MFR917513 MPN917506:MPN917513 MZJ917506:MZJ917513 NJF917506:NJF917513 NTB917506:NTB917513 OCX917506:OCX917513 OMT917506:OMT917513 OWP917506:OWP917513 PGL917506:PGL917513 PQH917506:PQH917513 QAD917506:QAD917513 QJZ917506:QJZ917513 QTV917506:QTV917513 RDR917506:RDR917513 RNN917506:RNN917513 RXJ917506:RXJ917513 SHF917506:SHF917513 SRB917506:SRB917513 TAX917506:TAX917513 TKT917506:TKT917513 TUP917506:TUP917513 UEL917506:UEL917513 UOH917506:UOH917513 UYD917506:UYD917513 VHZ917506:VHZ917513 VRV917506:VRV917513 WBR917506:WBR917513 WLN917506:WLN917513 WVJ917506:WVJ917513 B983042:B983049 IX983042:IX983049 ST983042:ST983049 ACP983042:ACP983049 AML983042:AML983049 AWH983042:AWH983049 BGD983042:BGD983049 BPZ983042:BPZ983049 BZV983042:BZV983049 CJR983042:CJR983049 CTN983042:CTN983049 DDJ983042:DDJ983049 DNF983042:DNF983049 DXB983042:DXB983049 EGX983042:EGX983049 EQT983042:EQT983049 FAP983042:FAP983049 FKL983042:FKL983049 FUH983042:FUH983049 GED983042:GED983049 GNZ983042:GNZ983049 GXV983042:GXV983049 HHR983042:HHR983049 HRN983042:HRN983049 IBJ983042:IBJ983049 ILF983042:ILF983049 IVB983042:IVB983049 JEX983042:JEX983049 JOT983042:JOT983049 JYP983042:JYP983049 KIL983042:KIL983049 KSH983042:KSH983049 LCD983042:LCD983049 LLZ983042:LLZ983049 LVV983042:LVV983049 MFR983042:MFR983049 MPN983042:MPN983049 MZJ983042:MZJ983049 NJF983042:NJF983049 NTB983042:NTB983049 OCX983042:OCX983049 OMT983042:OMT983049 OWP983042:OWP983049 PGL983042:PGL983049 PQH983042:PQH983049 QAD983042:QAD983049 QJZ983042:QJZ983049 QTV983042:QTV983049 RDR983042:RDR983049 RNN983042:RNN983049 RXJ983042:RXJ983049 SHF983042:SHF983049 SRB983042:SRB983049 TAX983042:TAX983049 TKT983042:TKT983049 TUP983042:TUP983049 UEL983042:UEL983049 UOH983042:UOH983049 UYD983042:UYD983049 VHZ983042:VHZ983049 VRV983042:VRV983049 WBR983042:WBR983049 WLN983042:WLN983049 WVJ983042:WVJ983049 B65547:B65564 IX65547:IX65564 ST65547:ST65564 ACP65547:ACP65564 AML65547:AML65564 AWH65547:AWH65564 BGD65547:BGD65564 BPZ65547:BPZ65564 BZV65547:BZV65564 CJR65547:CJR65564 CTN65547:CTN65564 DDJ65547:DDJ65564 DNF65547:DNF65564 DXB65547:DXB65564 EGX65547:EGX65564 EQT65547:EQT65564 FAP65547:FAP65564 FKL65547:FKL65564 FUH65547:FUH65564 GED65547:GED65564 GNZ65547:GNZ65564 GXV65547:GXV65564 HHR65547:HHR65564 HRN65547:HRN65564 IBJ65547:IBJ65564 ILF65547:ILF65564 IVB65547:IVB65564 JEX65547:JEX65564 JOT65547:JOT65564 JYP65547:JYP65564 KIL65547:KIL65564 KSH65547:KSH65564 LCD65547:LCD65564 LLZ65547:LLZ65564 LVV65547:LVV65564 MFR65547:MFR65564 MPN65547:MPN65564 MZJ65547:MZJ65564 NJF65547:NJF65564 NTB65547:NTB65564 OCX65547:OCX65564 OMT65547:OMT65564 OWP65547:OWP65564 PGL65547:PGL65564 PQH65547:PQH65564 QAD65547:QAD65564 QJZ65547:QJZ65564 QTV65547:QTV65564 RDR65547:RDR65564 RNN65547:RNN65564 RXJ65547:RXJ65564 SHF65547:SHF65564 SRB65547:SRB65564 TAX65547:TAX65564 TKT65547:TKT65564 TUP65547:TUP65564 UEL65547:UEL65564 UOH65547:UOH65564 UYD65547:UYD65564 VHZ65547:VHZ65564 VRV65547:VRV65564 WBR65547:WBR65564 WLN65547:WLN65564 WVJ65547:WVJ65564 B131083:B131100 IX131083:IX131100 ST131083:ST131100 ACP131083:ACP131100 AML131083:AML131100 AWH131083:AWH131100 BGD131083:BGD131100 BPZ131083:BPZ131100 BZV131083:BZV131100 CJR131083:CJR131100 CTN131083:CTN131100 DDJ131083:DDJ131100 DNF131083:DNF131100 DXB131083:DXB131100 EGX131083:EGX131100 EQT131083:EQT131100 FAP131083:FAP131100 FKL131083:FKL131100 FUH131083:FUH131100 GED131083:GED131100 GNZ131083:GNZ131100 GXV131083:GXV131100 HHR131083:HHR131100 HRN131083:HRN131100 IBJ131083:IBJ131100 ILF131083:ILF131100 IVB131083:IVB131100 JEX131083:JEX131100 JOT131083:JOT131100 JYP131083:JYP131100 KIL131083:KIL131100 KSH131083:KSH131100 LCD131083:LCD131100 LLZ131083:LLZ131100 LVV131083:LVV131100 MFR131083:MFR131100 MPN131083:MPN131100 MZJ131083:MZJ131100 NJF131083:NJF131100 NTB131083:NTB131100 OCX131083:OCX131100 OMT131083:OMT131100 OWP131083:OWP131100 PGL131083:PGL131100 PQH131083:PQH131100 QAD131083:QAD131100 QJZ131083:QJZ131100 QTV131083:QTV131100 RDR131083:RDR131100 RNN131083:RNN131100 RXJ131083:RXJ131100 SHF131083:SHF131100 SRB131083:SRB131100 TAX131083:TAX131100 TKT131083:TKT131100 TUP131083:TUP131100 UEL131083:UEL131100 UOH131083:UOH131100 UYD131083:UYD131100 VHZ131083:VHZ131100 VRV131083:VRV131100 WBR131083:WBR131100 WLN131083:WLN131100 WVJ131083:WVJ131100 B196619:B196636 IX196619:IX196636 ST196619:ST196636 ACP196619:ACP196636 AML196619:AML196636 AWH196619:AWH196636 BGD196619:BGD196636 BPZ196619:BPZ196636 BZV196619:BZV196636 CJR196619:CJR196636 CTN196619:CTN196636 DDJ196619:DDJ196636 DNF196619:DNF196636 DXB196619:DXB196636 EGX196619:EGX196636 EQT196619:EQT196636 FAP196619:FAP196636 FKL196619:FKL196636 FUH196619:FUH196636 GED196619:GED196636 GNZ196619:GNZ196636 GXV196619:GXV196636 HHR196619:HHR196636 HRN196619:HRN196636 IBJ196619:IBJ196636 ILF196619:ILF196636 IVB196619:IVB196636 JEX196619:JEX196636 JOT196619:JOT196636 JYP196619:JYP196636 KIL196619:KIL196636 KSH196619:KSH196636 LCD196619:LCD196636 LLZ196619:LLZ196636 LVV196619:LVV196636 MFR196619:MFR196636 MPN196619:MPN196636 MZJ196619:MZJ196636 NJF196619:NJF196636 NTB196619:NTB196636 OCX196619:OCX196636 OMT196619:OMT196636 OWP196619:OWP196636 PGL196619:PGL196636 PQH196619:PQH196636 QAD196619:QAD196636 QJZ196619:QJZ196636 QTV196619:QTV196636 RDR196619:RDR196636 RNN196619:RNN196636 RXJ196619:RXJ196636 SHF196619:SHF196636 SRB196619:SRB196636 TAX196619:TAX196636 TKT196619:TKT196636 TUP196619:TUP196636 UEL196619:UEL196636 UOH196619:UOH196636 UYD196619:UYD196636 VHZ196619:VHZ196636 VRV196619:VRV196636 WBR196619:WBR196636 WLN196619:WLN196636 WVJ196619:WVJ196636 B262155:B262172 IX262155:IX262172 ST262155:ST262172 ACP262155:ACP262172 AML262155:AML262172 AWH262155:AWH262172 BGD262155:BGD262172 BPZ262155:BPZ262172 BZV262155:BZV262172 CJR262155:CJR262172 CTN262155:CTN262172 DDJ262155:DDJ262172 DNF262155:DNF262172 DXB262155:DXB262172 EGX262155:EGX262172 EQT262155:EQT262172 FAP262155:FAP262172 FKL262155:FKL262172 FUH262155:FUH262172 GED262155:GED262172 GNZ262155:GNZ262172 GXV262155:GXV262172 HHR262155:HHR262172 HRN262155:HRN262172 IBJ262155:IBJ262172 ILF262155:ILF262172 IVB262155:IVB262172 JEX262155:JEX262172 JOT262155:JOT262172 JYP262155:JYP262172 KIL262155:KIL262172 KSH262155:KSH262172 LCD262155:LCD262172 LLZ262155:LLZ262172 LVV262155:LVV262172 MFR262155:MFR262172 MPN262155:MPN262172 MZJ262155:MZJ262172 NJF262155:NJF262172 NTB262155:NTB262172 OCX262155:OCX262172 OMT262155:OMT262172 OWP262155:OWP262172 PGL262155:PGL262172 PQH262155:PQH262172 QAD262155:QAD262172 QJZ262155:QJZ262172 QTV262155:QTV262172 RDR262155:RDR262172 RNN262155:RNN262172 RXJ262155:RXJ262172 SHF262155:SHF262172 SRB262155:SRB262172 TAX262155:TAX262172 TKT262155:TKT262172 TUP262155:TUP262172 UEL262155:UEL262172 UOH262155:UOH262172 UYD262155:UYD262172 VHZ262155:VHZ262172 VRV262155:VRV262172 WBR262155:WBR262172 WLN262155:WLN262172 WVJ262155:WVJ262172 B327691:B327708 IX327691:IX327708 ST327691:ST327708 ACP327691:ACP327708 AML327691:AML327708 AWH327691:AWH327708 BGD327691:BGD327708 BPZ327691:BPZ327708 BZV327691:BZV327708 CJR327691:CJR327708 CTN327691:CTN327708 DDJ327691:DDJ327708 DNF327691:DNF327708 DXB327691:DXB327708 EGX327691:EGX327708 EQT327691:EQT327708 FAP327691:FAP327708 FKL327691:FKL327708 FUH327691:FUH327708 GED327691:GED327708 GNZ327691:GNZ327708 GXV327691:GXV327708 HHR327691:HHR327708 HRN327691:HRN327708 IBJ327691:IBJ327708 ILF327691:ILF327708 IVB327691:IVB327708 JEX327691:JEX327708 JOT327691:JOT327708 JYP327691:JYP327708 KIL327691:KIL327708 KSH327691:KSH327708 LCD327691:LCD327708 LLZ327691:LLZ327708 LVV327691:LVV327708 MFR327691:MFR327708 MPN327691:MPN327708 MZJ327691:MZJ327708 NJF327691:NJF327708 NTB327691:NTB327708 OCX327691:OCX327708 OMT327691:OMT327708 OWP327691:OWP327708 PGL327691:PGL327708 PQH327691:PQH327708 QAD327691:QAD327708 QJZ327691:QJZ327708 QTV327691:QTV327708 RDR327691:RDR327708 RNN327691:RNN327708 RXJ327691:RXJ327708 SHF327691:SHF327708 SRB327691:SRB327708 TAX327691:TAX327708 TKT327691:TKT327708 TUP327691:TUP327708 UEL327691:UEL327708 UOH327691:UOH327708 UYD327691:UYD327708 VHZ327691:VHZ327708 VRV327691:VRV327708 WBR327691:WBR327708 WLN327691:WLN327708 WVJ327691:WVJ327708 B393227:B393244 IX393227:IX393244 ST393227:ST393244 ACP393227:ACP393244 AML393227:AML393244 AWH393227:AWH393244 BGD393227:BGD393244 BPZ393227:BPZ393244 BZV393227:BZV393244 CJR393227:CJR393244 CTN393227:CTN393244 DDJ393227:DDJ393244 DNF393227:DNF393244 DXB393227:DXB393244 EGX393227:EGX393244 EQT393227:EQT393244 FAP393227:FAP393244 FKL393227:FKL393244 FUH393227:FUH393244 GED393227:GED393244 GNZ393227:GNZ393244 GXV393227:GXV393244 HHR393227:HHR393244 HRN393227:HRN393244 IBJ393227:IBJ393244 ILF393227:ILF393244 IVB393227:IVB393244 JEX393227:JEX393244 JOT393227:JOT393244 JYP393227:JYP393244 KIL393227:KIL393244 KSH393227:KSH393244 LCD393227:LCD393244 LLZ393227:LLZ393244 LVV393227:LVV393244 MFR393227:MFR393244 MPN393227:MPN393244 MZJ393227:MZJ393244 NJF393227:NJF393244 NTB393227:NTB393244 OCX393227:OCX393244 OMT393227:OMT393244 OWP393227:OWP393244 PGL393227:PGL393244 PQH393227:PQH393244 QAD393227:QAD393244 QJZ393227:QJZ393244 QTV393227:QTV393244 RDR393227:RDR393244 RNN393227:RNN393244 RXJ393227:RXJ393244 SHF393227:SHF393244 SRB393227:SRB393244 TAX393227:TAX393244 TKT393227:TKT393244 TUP393227:TUP393244 UEL393227:UEL393244 UOH393227:UOH393244 UYD393227:UYD393244 VHZ393227:VHZ393244 VRV393227:VRV393244 WBR393227:WBR393244 WLN393227:WLN393244 WVJ393227:WVJ393244 B458763:B458780 IX458763:IX458780 ST458763:ST458780 ACP458763:ACP458780 AML458763:AML458780 AWH458763:AWH458780 BGD458763:BGD458780 BPZ458763:BPZ458780 BZV458763:BZV458780 CJR458763:CJR458780 CTN458763:CTN458780 DDJ458763:DDJ458780 DNF458763:DNF458780 DXB458763:DXB458780 EGX458763:EGX458780 EQT458763:EQT458780 FAP458763:FAP458780 FKL458763:FKL458780 FUH458763:FUH458780 GED458763:GED458780 GNZ458763:GNZ458780 GXV458763:GXV458780 HHR458763:HHR458780 HRN458763:HRN458780 IBJ458763:IBJ458780 ILF458763:ILF458780 IVB458763:IVB458780 JEX458763:JEX458780 JOT458763:JOT458780 JYP458763:JYP458780 KIL458763:KIL458780 KSH458763:KSH458780 LCD458763:LCD458780 LLZ458763:LLZ458780 LVV458763:LVV458780 MFR458763:MFR458780 MPN458763:MPN458780 MZJ458763:MZJ458780 NJF458763:NJF458780 NTB458763:NTB458780 OCX458763:OCX458780 OMT458763:OMT458780 OWP458763:OWP458780 PGL458763:PGL458780 PQH458763:PQH458780 QAD458763:QAD458780 QJZ458763:QJZ458780 QTV458763:QTV458780 RDR458763:RDR458780 RNN458763:RNN458780 RXJ458763:RXJ458780 SHF458763:SHF458780 SRB458763:SRB458780 TAX458763:TAX458780 TKT458763:TKT458780 TUP458763:TUP458780 UEL458763:UEL458780 UOH458763:UOH458780 UYD458763:UYD458780 VHZ458763:VHZ458780 VRV458763:VRV458780 WBR458763:WBR458780 WLN458763:WLN458780 WVJ458763:WVJ458780 B524299:B524316 IX524299:IX524316 ST524299:ST524316 ACP524299:ACP524316 AML524299:AML524316 AWH524299:AWH524316 BGD524299:BGD524316 BPZ524299:BPZ524316 BZV524299:BZV524316 CJR524299:CJR524316 CTN524299:CTN524316 DDJ524299:DDJ524316 DNF524299:DNF524316 DXB524299:DXB524316 EGX524299:EGX524316 EQT524299:EQT524316 FAP524299:FAP524316 FKL524299:FKL524316 FUH524299:FUH524316 GED524299:GED524316 GNZ524299:GNZ524316 GXV524299:GXV524316 HHR524299:HHR524316 HRN524299:HRN524316 IBJ524299:IBJ524316 ILF524299:ILF524316 IVB524299:IVB524316 JEX524299:JEX524316 JOT524299:JOT524316 JYP524299:JYP524316 KIL524299:KIL524316 KSH524299:KSH524316 LCD524299:LCD524316 LLZ524299:LLZ524316 LVV524299:LVV524316 MFR524299:MFR524316 MPN524299:MPN524316 MZJ524299:MZJ524316 NJF524299:NJF524316 NTB524299:NTB524316 OCX524299:OCX524316 OMT524299:OMT524316 OWP524299:OWP524316 PGL524299:PGL524316 PQH524299:PQH524316 QAD524299:QAD524316 QJZ524299:QJZ524316 QTV524299:QTV524316 RDR524299:RDR524316 RNN524299:RNN524316 RXJ524299:RXJ524316 SHF524299:SHF524316 SRB524299:SRB524316 TAX524299:TAX524316 TKT524299:TKT524316 TUP524299:TUP524316 UEL524299:UEL524316 UOH524299:UOH524316 UYD524299:UYD524316 VHZ524299:VHZ524316 VRV524299:VRV524316 WBR524299:WBR524316 WLN524299:WLN524316 WVJ524299:WVJ524316 B589835:B589852 IX589835:IX589852 ST589835:ST589852 ACP589835:ACP589852 AML589835:AML589852 AWH589835:AWH589852 BGD589835:BGD589852 BPZ589835:BPZ589852 BZV589835:BZV589852 CJR589835:CJR589852 CTN589835:CTN589852 DDJ589835:DDJ589852 DNF589835:DNF589852 DXB589835:DXB589852 EGX589835:EGX589852 EQT589835:EQT589852 FAP589835:FAP589852 FKL589835:FKL589852 FUH589835:FUH589852 GED589835:GED589852 GNZ589835:GNZ589852 GXV589835:GXV589852 HHR589835:HHR589852 HRN589835:HRN589852 IBJ589835:IBJ589852 ILF589835:ILF589852 IVB589835:IVB589852 JEX589835:JEX589852 JOT589835:JOT589852 JYP589835:JYP589852 KIL589835:KIL589852 KSH589835:KSH589852 LCD589835:LCD589852 LLZ589835:LLZ589852 LVV589835:LVV589852 MFR589835:MFR589852 MPN589835:MPN589852 MZJ589835:MZJ589852 NJF589835:NJF589852 NTB589835:NTB589852 OCX589835:OCX589852 OMT589835:OMT589852 OWP589835:OWP589852 PGL589835:PGL589852 PQH589835:PQH589852 QAD589835:QAD589852 QJZ589835:QJZ589852 QTV589835:QTV589852 RDR589835:RDR589852 RNN589835:RNN589852 RXJ589835:RXJ589852 SHF589835:SHF589852 SRB589835:SRB589852 TAX589835:TAX589852 TKT589835:TKT589852 TUP589835:TUP589852 UEL589835:UEL589852 UOH589835:UOH589852 UYD589835:UYD589852 VHZ589835:VHZ589852 VRV589835:VRV589852 WBR589835:WBR589852 WLN589835:WLN589852 WVJ589835:WVJ589852 B655371:B655388 IX655371:IX655388 ST655371:ST655388 ACP655371:ACP655388 AML655371:AML655388 AWH655371:AWH655388 BGD655371:BGD655388 BPZ655371:BPZ655388 BZV655371:BZV655388 CJR655371:CJR655388 CTN655371:CTN655388 DDJ655371:DDJ655388 DNF655371:DNF655388 DXB655371:DXB655388 EGX655371:EGX655388 EQT655371:EQT655388 FAP655371:FAP655388 FKL655371:FKL655388 FUH655371:FUH655388 GED655371:GED655388 GNZ655371:GNZ655388 GXV655371:GXV655388 HHR655371:HHR655388 HRN655371:HRN655388 IBJ655371:IBJ655388 ILF655371:ILF655388 IVB655371:IVB655388 JEX655371:JEX655388 JOT655371:JOT655388 JYP655371:JYP655388 KIL655371:KIL655388 KSH655371:KSH655388 LCD655371:LCD655388 LLZ655371:LLZ655388 LVV655371:LVV655388 MFR655371:MFR655388 MPN655371:MPN655388 MZJ655371:MZJ655388 NJF655371:NJF655388 NTB655371:NTB655388 OCX655371:OCX655388 OMT655371:OMT655388 OWP655371:OWP655388 PGL655371:PGL655388 PQH655371:PQH655388 QAD655371:QAD655388 QJZ655371:QJZ655388 QTV655371:QTV655388 RDR655371:RDR655388 RNN655371:RNN655388 RXJ655371:RXJ655388 SHF655371:SHF655388 SRB655371:SRB655388 TAX655371:TAX655388 TKT655371:TKT655388 TUP655371:TUP655388 UEL655371:UEL655388 UOH655371:UOH655388 UYD655371:UYD655388 VHZ655371:VHZ655388 VRV655371:VRV655388 WBR655371:WBR655388 WLN655371:WLN655388 WVJ655371:WVJ655388 B720907:B720924 IX720907:IX720924 ST720907:ST720924 ACP720907:ACP720924 AML720907:AML720924 AWH720907:AWH720924 BGD720907:BGD720924 BPZ720907:BPZ720924 BZV720907:BZV720924 CJR720907:CJR720924 CTN720907:CTN720924 DDJ720907:DDJ720924 DNF720907:DNF720924 DXB720907:DXB720924 EGX720907:EGX720924 EQT720907:EQT720924 FAP720907:FAP720924 FKL720907:FKL720924 FUH720907:FUH720924 GED720907:GED720924 GNZ720907:GNZ720924 GXV720907:GXV720924 HHR720907:HHR720924 HRN720907:HRN720924 IBJ720907:IBJ720924 ILF720907:ILF720924 IVB720907:IVB720924 JEX720907:JEX720924 JOT720907:JOT720924 JYP720907:JYP720924 KIL720907:KIL720924 KSH720907:KSH720924 LCD720907:LCD720924 LLZ720907:LLZ720924 LVV720907:LVV720924 MFR720907:MFR720924 MPN720907:MPN720924 MZJ720907:MZJ720924 NJF720907:NJF720924 NTB720907:NTB720924 OCX720907:OCX720924 OMT720907:OMT720924 OWP720907:OWP720924 PGL720907:PGL720924 PQH720907:PQH720924 QAD720907:QAD720924 QJZ720907:QJZ720924 QTV720907:QTV720924 RDR720907:RDR720924 RNN720907:RNN720924 RXJ720907:RXJ720924 SHF720907:SHF720924 SRB720907:SRB720924 TAX720907:TAX720924 TKT720907:TKT720924 TUP720907:TUP720924 UEL720907:UEL720924 UOH720907:UOH720924 UYD720907:UYD720924 VHZ720907:VHZ720924 VRV720907:VRV720924 WBR720907:WBR720924 WLN720907:WLN720924 WVJ720907:WVJ720924 B786443:B786460 IX786443:IX786460 ST786443:ST786460 ACP786443:ACP786460 AML786443:AML786460 AWH786443:AWH786460 BGD786443:BGD786460 BPZ786443:BPZ786460 BZV786443:BZV786460 CJR786443:CJR786460 CTN786443:CTN786460 DDJ786443:DDJ786460 DNF786443:DNF786460 DXB786443:DXB786460 EGX786443:EGX786460 EQT786443:EQT786460 FAP786443:FAP786460 FKL786443:FKL786460 FUH786443:FUH786460 GED786443:GED786460 GNZ786443:GNZ786460 GXV786443:GXV786460 HHR786443:HHR786460 HRN786443:HRN786460 IBJ786443:IBJ786460 ILF786443:ILF786460 IVB786443:IVB786460 JEX786443:JEX786460 JOT786443:JOT786460 JYP786443:JYP786460 KIL786443:KIL786460 KSH786443:KSH786460 LCD786443:LCD786460 LLZ786443:LLZ786460 LVV786443:LVV786460 MFR786443:MFR786460 MPN786443:MPN786460 MZJ786443:MZJ786460 NJF786443:NJF786460 NTB786443:NTB786460 OCX786443:OCX786460 OMT786443:OMT786460 OWP786443:OWP786460 PGL786443:PGL786460 PQH786443:PQH786460 QAD786443:QAD786460 QJZ786443:QJZ786460 QTV786443:QTV786460 RDR786443:RDR786460 RNN786443:RNN786460 RXJ786443:RXJ786460 SHF786443:SHF786460 SRB786443:SRB786460 TAX786443:TAX786460 TKT786443:TKT786460 TUP786443:TUP786460 UEL786443:UEL786460 UOH786443:UOH786460 UYD786443:UYD786460 VHZ786443:VHZ786460 VRV786443:VRV786460 WBR786443:WBR786460 WLN786443:WLN786460 WVJ786443:WVJ786460 B851979:B851996 IX851979:IX851996 ST851979:ST851996 ACP851979:ACP851996 AML851979:AML851996 AWH851979:AWH851996 BGD851979:BGD851996 BPZ851979:BPZ851996 BZV851979:BZV851996 CJR851979:CJR851996 CTN851979:CTN851996 DDJ851979:DDJ851996 DNF851979:DNF851996 DXB851979:DXB851996 EGX851979:EGX851996 EQT851979:EQT851996 FAP851979:FAP851996 FKL851979:FKL851996 FUH851979:FUH851996 GED851979:GED851996 GNZ851979:GNZ851996 GXV851979:GXV851996 HHR851979:HHR851996 HRN851979:HRN851996 IBJ851979:IBJ851996 ILF851979:ILF851996 IVB851979:IVB851996 JEX851979:JEX851996 JOT851979:JOT851996 JYP851979:JYP851996 KIL851979:KIL851996 KSH851979:KSH851996 LCD851979:LCD851996 LLZ851979:LLZ851996 LVV851979:LVV851996 MFR851979:MFR851996 MPN851979:MPN851996 MZJ851979:MZJ851996 NJF851979:NJF851996 NTB851979:NTB851996 OCX851979:OCX851996 OMT851979:OMT851996 OWP851979:OWP851996 PGL851979:PGL851996 PQH851979:PQH851996 QAD851979:QAD851996 QJZ851979:QJZ851996 QTV851979:QTV851996 RDR851979:RDR851996 RNN851979:RNN851996 RXJ851979:RXJ851996 SHF851979:SHF851996 SRB851979:SRB851996 TAX851979:TAX851996 TKT851979:TKT851996 TUP851979:TUP851996 UEL851979:UEL851996 UOH851979:UOH851996 UYD851979:UYD851996 VHZ851979:VHZ851996 VRV851979:VRV851996 WBR851979:WBR851996 WLN851979:WLN851996 WVJ851979:WVJ851996 B917515:B917532 IX917515:IX917532 ST917515:ST917532 ACP917515:ACP917532 AML917515:AML917532 AWH917515:AWH917532 BGD917515:BGD917532 BPZ917515:BPZ917532 BZV917515:BZV917532 CJR917515:CJR917532 CTN917515:CTN917532 DDJ917515:DDJ917532 DNF917515:DNF917532 DXB917515:DXB917532 EGX917515:EGX917532 EQT917515:EQT917532 FAP917515:FAP917532 FKL917515:FKL917532 FUH917515:FUH917532 GED917515:GED917532 GNZ917515:GNZ917532 GXV917515:GXV917532 HHR917515:HHR917532 HRN917515:HRN917532 IBJ917515:IBJ917532 ILF917515:ILF917532 IVB917515:IVB917532 JEX917515:JEX917532 JOT917515:JOT917532 JYP917515:JYP917532 KIL917515:KIL917532 KSH917515:KSH917532 LCD917515:LCD917532 LLZ917515:LLZ917532 LVV917515:LVV917532 MFR917515:MFR917532 MPN917515:MPN917532 MZJ917515:MZJ917532 NJF917515:NJF917532 NTB917515:NTB917532 OCX917515:OCX917532 OMT917515:OMT917532 OWP917515:OWP917532 PGL917515:PGL917532 PQH917515:PQH917532 QAD917515:QAD917532 QJZ917515:QJZ917532 QTV917515:QTV917532 RDR917515:RDR917532 RNN917515:RNN917532 RXJ917515:RXJ917532 SHF917515:SHF917532 SRB917515:SRB917532 TAX917515:TAX917532 TKT917515:TKT917532 TUP917515:TUP917532 UEL917515:UEL917532 UOH917515:UOH917532 UYD917515:UYD917532 VHZ917515:VHZ917532 VRV917515:VRV917532 WBR917515:WBR917532 WLN917515:WLN917532 WVJ917515:WVJ917532 B983051:B983068 IX983051:IX983068 ST983051:ST983068 ACP983051:ACP983068 AML983051:AML983068 AWH983051:AWH983068 BGD983051:BGD983068 BPZ983051:BPZ983068 BZV983051:BZV983068 CJR983051:CJR983068 CTN983051:CTN983068 DDJ983051:DDJ983068 DNF983051:DNF983068 DXB983051:DXB983068 EGX983051:EGX983068 EQT983051:EQT983068 FAP983051:FAP983068 FKL983051:FKL983068 FUH983051:FUH983068 GED983051:GED983068 GNZ983051:GNZ983068 GXV983051:GXV983068 HHR983051:HHR983068 HRN983051:HRN983068 IBJ983051:IBJ983068 ILF983051:ILF983068 IVB983051:IVB983068 JEX983051:JEX983068 JOT983051:JOT983068 JYP983051:JYP983068 KIL983051:KIL983068 KSH983051:KSH983068 LCD983051:LCD983068 LLZ983051:LLZ983068 LVV983051:LVV983068 MFR983051:MFR983068 MPN983051:MPN983068 MZJ983051:MZJ983068 NJF983051:NJF983068 NTB983051:NTB983068 OCX983051:OCX983068 OMT983051:OMT983068 OWP983051:OWP983068 PGL983051:PGL983068 PQH983051:PQH983068 QAD983051:QAD983068 QJZ983051:QJZ983068 QTV983051:QTV983068 RDR983051:RDR983068 RNN983051:RNN983068 RXJ983051:RXJ983068 SHF983051:SHF983068 SRB983051:SRB983068 TAX983051:TAX983068 TKT983051:TKT983068 TUP983051:TUP983068 UEL983051:UEL983068 UOH983051:UOH983068 UYD983051:UYD983068 VHZ983051:VHZ983068 VRV983051:VRV983068 WBR983051:WBR983068 WLN983051:WLN983068 WVJ983051:WVJ983068 IX8:IX28 ACP8:ACP28 AML8:AML28 AWH8:AWH28 BGD8:BGD28 BPZ8:BPZ28 BZV8:BZV28 CJR8:CJR28 CTN8:CTN28 DDJ8:DDJ28 DNF8:DNF28 DXB8:DXB28 EGX8:EGX28 EQT8:EQT28 FAP8:FAP28 FKL8:FKL28 FUH8:FUH28 GED8:GED28 GNZ8:GNZ28 GXV8:GXV28 HHR8:HHR28 HRN8:HRN28 IBJ8:IBJ28 ILF8:ILF28 IVB8:IVB28 JEX8:JEX28 JOT8:JOT28 JYP8:JYP28 KIL8:KIL28 KSH8:KSH28 LCD8:LCD28 LLZ8:LLZ28 LVV8:LVV28 MFR8:MFR28 MPN8:MPN28 MZJ8:MZJ28 NJF8:NJF28 NTB8:NTB28 OCX8:OCX28 OMT8:OMT28 OWP8:OWP28 PGL8:PGL28 PQH8:PQH28 QAD8:QAD28 QJZ8:QJZ28 QTV8:QTV28 RDR8:RDR28 RNN8:RNN28 RXJ8:RXJ28 SHF8:SHF28 SRB8:SRB28 TAX8:TAX28 TKT8:TKT28 TUP8:TUP28 UEL8:UEL28 UOH8:UOH28 UYD8:UYD28 VHZ8:VHZ28 VRV8:VRV28 WBR8:WBR28 WLN8:WLN28 WVJ8:WVJ28 ST8:ST28 B8:B29"/>
  </dataValidations>
  <printOptions horizontalCentered="1"/>
  <pageMargins left="0.25" right="0.25" top="0.75" bottom="0.75" header="0.3" footer="0.3"/>
  <pageSetup scale="90" orientation="landscape" r:id="rId1"/>
  <headerFooter>
    <oddHeader>&amp;C&amp;"Times New Roman,Bold"Rate Study for Behavioral Health and Targeted Case Management Services
Provider Survey&amp;R&amp;"Times New Roman"Page &amp;P of &amp;N</oddHeader>
    <oddFooter>&amp;L&amp;"Times New Roman"&amp;10Questions? Contact Stephen Pawlowski with Burns &amp;&amp; Associates, Inc. at (602) 241-8519 or spawlowski@burnshealthpolicy.com&amp;R&amp;"Times New Roman"&amp;10 printed 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4">
    <tabColor rgb="FF00B0F0"/>
  </sheetPr>
  <dimension ref="A1:G29"/>
  <sheetViews>
    <sheetView showGridLines="0" zoomScale="90" zoomScaleNormal="90" zoomScaleSheetLayoutView="90" workbookViewId="0">
      <selection activeCell="D8" sqref="D8"/>
    </sheetView>
  </sheetViews>
  <sheetFormatPr defaultRowHeight="15" x14ac:dyDescent="0.2"/>
  <cols>
    <col min="1" max="1" width="5.7109375" style="259" customWidth="1"/>
    <col min="2" max="2" width="99" style="260" customWidth="1"/>
    <col min="3" max="3" width="10.7109375" style="259" customWidth="1"/>
    <col min="4" max="5" width="10.7109375" style="260" customWidth="1"/>
    <col min="6" max="6" width="9.140625" style="260"/>
    <col min="7" max="7" width="44.140625" style="260" customWidth="1"/>
    <col min="8" max="256" width="9.140625" style="260"/>
    <col min="257" max="257" width="5.7109375" style="260" customWidth="1"/>
    <col min="258" max="258" width="97.140625" style="260" customWidth="1"/>
    <col min="259" max="261" width="10.7109375" style="260" customWidth="1"/>
    <col min="262" max="512" width="9.140625" style="260"/>
    <col min="513" max="513" width="5.7109375" style="260" customWidth="1"/>
    <col min="514" max="514" width="97.140625" style="260" customWidth="1"/>
    <col min="515" max="517" width="10.7109375" style="260" customWidth="1"/>
    <col min="518" max="768" width="9.140625" style="260"/>
    <col min="769" max="769" width="5.7109375" style="260" customWidth="1"/>
    <col min="770" max="770" width="97.140625" style="260" customWidth="1"/>
    <col min="771" max="773" width="10.7109375" style="260" customWidth="1"/>
    <col min="774" max="1024" width="9.140625" style="260"/>
    <col min="1025" max="1025" width="5.7109375" style="260" customWidth="1"/>
    <col min="1026" max="1026" width="97.140625" style="260" customWidth="1"/>
    <col min="1027" max="1029" width="10.7109375" style="260" customWidth="1"/>
    <col min="1030" max="1280" width="9.140625" style="260"/>
    <col min="1281" max="1281" width="5.7109375" style="260" customWidth="1"/>
    <col min="1282" max="1282" width="97.140625" style="260" customWidth="1"/>
    <col min="1283" max="1285" width="10.7109375" style="260" customWidth="1"/>
    <col min="1286" max="1536" width="9.140625" style="260"/>
    <col min="1537" max="1537" width="5.7109375" style="260" customWidth="1"/>
    <col min="1538" max="1538" width="97.140625" style="260" customWidth="1"/>
    <col min="1539" max="1541" width="10.7109375" style="260" customWidth="1"/>
    <col min="1542" max="1792" width="9.140625" style="260"/>
    <col min="1793" max="1793" width="5.7109375" style="260" customWidth="1"/>
    <col min="1794" max="1794" width="97.140625" style="260" customWidth="1"/>
    <col min="1795" max="1797" width="10.7109375" style="260" customWidth="1"/>
    <col min="1798" max="2048" width="9.140625" style="260"/>
    <col min="2049" max="2049" width="5.7109375" style="260" customWidth="1"/>
    <col min="2050" max="2050" width="97.140625" style="260" customWidth="1"/>
    <col min="2051" max="2053" width="10.7109375" style="260" customWidth="1"/>
    <col min="2054" max="2304" width="9.140625" style="260"/>
    <col min="2305" max="2305" width="5.7109375" style="260" customWidth="1"/>
    <col min="2306" max="2306" width="97.140625" style="260" customWidth="1"/>
    <col min="2307" max="2309" width="10.7109375" style="260" customWidth="1"/>
    <col min="2310" max="2560" width="9.140625" style="260"/>
    <col min="2561" max="2561" width="5.7109375" style="260" customWidth="1"/>
    <col min="2562" max="2562" width="97.140625" style="260" customWidth="1"/>
    <col min="2563" max="2565" width="10.7109375" style="260" customWidth="1"/>
    <col min="2566" max="2816" width="9.140625" style="260"/>
    <col min="2817" max="2817" width="5.7109375" style="260" customWidth="1"/>
    <col min="2818" max="2818" width="97.140625" style="260" customWidth="1"/>
    <col min="2819" max="2821" width="10.7109375" style="260" customWidth="1"/>
    <col min="2822" max="3072" width="9.140625" style="260"/>
    <col min="3073" max="3073" width="5.7109375" style="260" customWidth="1"/>
    <col min="3074" max="3074" width="97.140625" style="260" customWidth="1"/>
    <col min="3075" max="3077" width="10.7109375" style="260" customWidth="1"/>
    <col min="3078" max="3328" width="9.140625" style="260"/>
    <col min="3329" max="3329" width="5.7109375" style="260" customWidth="1"/>
    <col min="3330" max="3330" width="97.140625" style="260" customWidth="1"/>
    <col min="3331" max="3333" width="10.7109375" style="260" customWidth="1"/>
    <col min="3334" max="3584" width="9.140625" style="260"/>
    <col min="3585" max="3585" width="5.7109375" style="260" customWidth="1"/>
    <col min="3586" max="3586" width="97.140625" style="260" customWidth="1"/>
    <col min="3587" max="3589" width="10.7109375" style="260" customWidth="1"/>
    <col min="3590" max="3840" width="9.140625" style="260"/>
    <col min="3841" max="3841" width="5.7109375" style="260" customWidth="1"/>
    <col min="3842" max="3842" width="97.140625" style="260" customWidth="1"/>
    <col min="3843" max="3845" width="10.7109375" style="260" customWidth="1"/>
    <col min="3846" max="4096" width="9.140625" style="260"/>
    <col min="4097" max="4097" width="5.7109375" style="260" customWidth="1"/>
    <col min="4098" max="4098" width="97.140625" style="260" customWidth="1"/>
    <col min="4099" max="4101" width="10.7109375" style="260" customWidth="1"/>
    <col min="4102" max="4352" width="9.140625" style="260"/>
    <col min="4353" max="4353" width="5.7109375" style="260" customWidth="1"/>
    <col min="4354" max="4354" width="97.140625" style="260" customWidth="1"/>
    <col min="4355" max="4357" width="10.7109375" style="260" customWidth="1"/>
    <col min="4358" max="4608" width="9.140625" style="260"/>
    <col min="4609" max="4609" width="5.7109375" style="260" customWidth="1"/>
    <col min="4610" max="4610" width="97.140625" style="260" customWidth="1"/>
    <col min="4611" max="4613" width="10.7109375" style="260" customWidth="1"/>
    <col min="4614" max="4864" width="9.140625" style="260"/>
    <col min="4865" max="4865" width="5.7109375" style="260" customWidth="1"/>
    <col min="4866" max="4866" width="97.140625" style="260" customWidth="1"/>
    <col min="4867" max="4869" width="10.7109375" style="260" customWidth="1"/>
    <col min="4870" max="5120" width="9.140625" style="260"/>
    <col min="5121" max="5121" width="5.7109375" style="260" customWidth="1"/>
    <col min="5122" max="5122" width="97.140625" style="260" customWidth="1"/>
    <col min="5123" max="5125" width="10.7109375" style="260" customWidth="1"/>
    <col min="5126" max="5376" width="9.140625" style="260"/>
    <col min="5377" max="5377" width="5.7109375" style="260" customWidth="1"/>
    <col min="5378" max="5378" width="97.140625" style="260" customWidth="1"/>
    <col min="5379" max="5381" width="10.7109375" style="260" customWidth="1"/>
    <col min="5382" max="5632" width="9.140625" style="260"/>
    <col min="5633" max="5633" width="5.7109375" style="260" customWidth="1"/>
    <col min="5634" max="5634" width="97.140625" style="260" customWidth="1"/>
    <col min="5635" max="5637" width="10.7109375" style="260" customWidth="1"/>
    <col min="5638" max="5888" width="9.140625" style="260"/>
    <col min="5889" max="5889" width="5.7109375" style="260" customWidth="1"/>
    <col min="5890" max="5890" width="97.140625" style="260" customWidth="1"/>
    <col min="5891" max="5893" width="10.7109375" style="260" customWidth="1"/>
    <col min="5894" max="6144" width="9.140625" style="260"/>
    <col min="6145" max="6145" width="5.7109375" style="260" customWidth="1"/>
    <col min="6146" max="6146" width="97.140625" style="260" customWidth="1"/>
    <col min="6147" max="6149" width="10.7109375" style="260" customWidth="1"/>
    <col min="6150" max="6400" width="9.140625" style="260"/>
    <col min="6401" max="6401" width="5.7109375" style="260" customWidth="1"/>
    <col min="6402" max="6402" width="97.140625" style="260" customWidth="1"/>
    <col min="6403" max="6405" width="10.7109375" style="260" customWidth="1"/>
    <col min="6406" max="6656" width="9.140625" style="260"/>
    <col min="6657" max="6657" width="5.7109375" style="260" customWidth="1"/>
    <col min="6658" max="6658" width="97.140625" style="260" customWidth="1"/>
    <col min="6659" max="6661" width="10.7109375" style="260" customWidth="1"/>
    <col min="6662" max="6912" width="9.140625" style="260"/>
    <col min="6913" max="6913" width="5.7109375" style="260" customWidth="1"/>
    <col min="6914" max="6914" width="97.140625" style="260" customWidth="1"/>
    <col min="6915" max="6917" width="10.7109375" style="260" customWidth="1"/>
    <col min="6918" max="7168" width="9.140625" style="260"/>
    <col min="7169" max="7169" width="5.7109375" style="260" customWidth="1"/>
    <col min="7170" max="7170" width="97.140625" style="260" customWidth="1"/>
    <col min="7171" max="7173" width="10.7109375" style="260" customWidth="1"/>
    <col min="7174" max="7424" width="9.140625" style="260"/>
    <col min="7425" max="7425" width="5.7109375" style="260" customWidth="1"/>
    <col min="7426" max="7426" width="97.140625" style="260" customWidth="1"/>
    <col min="7427" max="7429" width="10.7109375" style="260" customWidth="1"/>
    <col min="7430" max="7680" width="9.140625" style="260"/>
    <col min="7681" max="7681" width="5.7109375" style="260" customWidth="1"/>
    <col min="7682" max="7682" width="97.140625" style="260" customWidth="1"/>
    <col min="7683" max="7685" width="10.7109375" style="260" customWidth="1"/>
    <col min="7686" max="7936" width="9.140625" style="260"/>
    <col min="7937" max="7937" width="5.7109375" style="260" customWidth="1"/>
    <col min="7938" max="7938" width="97.140625" style="260" customWidth="1"/>
    <col min="7939" max="7941" width="10.7109375" style="260" customWidth="1"/>
    <col min="7942" max="8192" width="9.140625" style="260"/>
    <col min="8193" max="8193" width="5.7109375" style="260" customWidth="1"/>
    <col min="8194" max="8194" width="97.140625" style="260" customWidth="1"/>
    <col min="8195" max="8197" width="10.7109375" style="260" customWidth="1"/>
    <col min="8198" max="8448" width="9.140625" style="260"/>
    <col min="8449" max="8449" width="5.7109375" style="260" customWidth="1"/>
    <col min="8450" max="8450" width="97.140625" style="260" customWidth="1"/>
    <col min="8451" max="8453" width="10.7109375" style="260" customWidth="1"/>
    <col min="8454" max="8704" width="9.140625" style="260"/>
    <col min="8705" max="8705" width="5.7109375" style="260" customWidth="1"/>
    <col min="8706" max="8706" width="97.140625" style="260" customWidth="1"/>
    <col min="8707" max="8709" width="10.7109375" style="260" customWidth="1"/>
    <col min="8710" max="8960" width="9.140625" style="260"/>
    <col min="8961" max="8961" width="5.7109375" style="260" customWidth="1"/>
    <col min="8962" max="8962" width="97.140625" style="260" customWidth="1"/>
    <col min="8963" max="8965" width="10.7109375" style="260" customWidth="1"/>
    <col min="8966" max="9216" width="9.140625" style="260"/>
    <col min="9217" max="9217" width="5.7109375" style="260" customWidth="1"/>
    <col min="9218" max="9218" width="97.140625" style="260" customWidth="1"/>
    <col min="9219" max="9221" width="10.7109375" style="260" customWidth="1"/>
    <col min="9222" max="9472" width="9.140625" style="260"/>
    <col min="9473" max="9473" width="5.7109375" style="260" customWidth="1"/>
    <col min="9474" max="9474" width="97.140625" style="260" customWidth="1"/>
    <col min="9475" max="9477" width="10.7109375" style="260" customWidth="1"/>
    <col min="9478" max="9728" width="9.140625" style="260"/>
    <col min="9729" max="9729" width="5.7109375" style="260" customWidth="1"/>
    <col min="9730" max="9730" width="97.140625" style="260" customWidth="1"/>
    <col min="9731" max="9733" width="10.7109375" style="260" customWidth="1"/>
    <col min="9734" max="9984" width="9.140625" style="260"/>
    <col min="9985" max="9985" width="5.7109375" style="260" customWidth="1"/>
    <col min="9986" max="9986" width="97.140625" style="260" customWidth="1"/>
    <col min="9987" max="9989" width="10.7109375" style="260" customWidth="1"/>
    <col min="9990" max="10240" width="9.140625" style="260"/>
    <col min="10241" max="10241" width="5.7109375" style="260" customWidth="1"/>
    <col min="10242" max="10242" width="97.140625" style="260" customWidth="1"/>
    <col min="10243" max="10245" width="10.7109375" style="260" customWidth="1"/>
    <col min="10246" max="10496" width="9.140625" style="260"/>
    <col min="10497" max="10497" width="5.7109375" style="260" customWidth="1"/>
    <col min="10498" max="10498" width="97.140625" style="260" customWidth="1"/>
    <col min="10499" max="10501" width="10.7109375" style="260" customWidth="1"/>
    <col min="10502" max="10752" width="9.140625" style="260"/>
    <col min="10753" max="10753" width="5.7109375" style="260" customWidth="1"/>
    <col min="10754" max="10754" width="97.140625" style="260" customWidth="1"/>
    <col min="10755" max="10757" width="10.7109375" style="260" customWidth="1"/>
    <col min="10758" max="11008" width="9.140625" style="260"/>
    <col min="11009" max="11009" width="5.7109375" style="260" customWidth="1"/>
    <col min="11010" max="11010" width="97.140625" style="260" customWidth="1"/>
    <col min="11011" max="11013" width="10.7109375" style="260" customWidth="1"/>
    <col min="11014" max="11264" width="9.140625" style="260"/>
    <col min="11265" max="11265" width="5.7109375" style="260" customWidth="1"/>
    <col min="11266" max="11266" width="97.140625" style="260" customWidth="1"/>
    <col min="11267" max="11269" width="10.7109375" style="260" customWidth="1"/>
    <col min="11270" max="11520" width="9.140625" style="260"/>
    <col min="11521" max="11521" width="5.7109375" style="260" customWidth="1"/>
    <col min="11522" max="11522" width="97.140625" style="260" customWidth="1"/>
    <col min="11523" max="11525" width="10.7109375" style="260" customWidth="1"/>
    <col min="11526" max="11776" width="9.140625" style="260"/>
    <col min="11777" max="11777" width="5.7109375" style="260" customWidth="1"/>
    <col min="11778" max="11778" width="97.140625" style="260" customWidth="1"/>
    <col min="11779" max="11781" width="10.7109375" style="260" customWidth="1"/>
    <col min="11782" max="12032" width="9.140625" style="260"/>
    <col min="12033" max="12033" width="5.7109375" style="260" customWidth="1"/>
    <col min="12034" max="12034" width="97.140625" style="260" customWidth="1"/>
    <col min="12035" max="12037" width="10.7109375" style="260" customWidth="1"/>
    <col min="12038" max="12288" width="9.140625" style="260"/>
    <col min="12289" max="12289" width="5.7109375" style="260" customWidth="1"/>
    <col min="12290" max="12290" width="97.140625" style="260" customWidth="1"/>
    <col min="12291" max="12293" width="10.7109375" style="260" customWidth="1"/>
    <col min="12294" max="12544" width="9.140625" style="260"/>
    <col min="12545" max="12545" width="5.7109375" style="260" customWidth="1"/>
    <col min="12546" max="12546" width="97.140625" style="260" customWidth="1"/>
    <col min="12547" max="12549" width="10.7109375" style="260" customWidth="1"/>
    <col min="12550" max="12800" width="9.140625" style="260"/>
    <col min="12801" max="12801" width="5.7109375" style="260" customWidth="1"/>
    <col min="12802" max="12802" width="97.140625" style="260" customWidth="1"/>
    <col min="12803" max="12805" width="10.7109375" style="260" customWidth="1"/>
    <col min="12806" max="13056" width="9.140625" style="260"/>
    <col min="13057" max="13057" width="5.7109375" style="260" customWidth="1"/>
    <col min="13058" max="13058" width="97.140625" style="260" customWidth="1"/>
    <col min="13059" max="13061" width="10.7109375" style="260" customWidth="1"/>
    <col min="13062" max="13312" width="9.140625" style="260"/>
    <col min="13313" max="13313" width="5.7109375" style="260" customWidth="1"/>
    <col min="13314" max="13314" width="97.140625" style="260" customWidth="1"/>
    <col min="13315" max="13317" width="10.7109375" style="260" customWidth="1"/>
    <col min="13318" max="13568" width="9.140625" style="260"/>
    <col min="13569" max="13569" width="5.7109375" style="260" customWidth="1"/>
    <col min="13570" max="13570" width="97.140625" style="260" customWidth="1"/>
    <col min="13571" max="13573" width="10.7109375" style="260" customWidth="1"/>
    <col min="13574" max="13824" width="9.140625" style="260"/>
    <col min="13825" max="13825" width="5.7109375" style="260" customWidth="1"/>
    <col min="13826" max="13826" width="97.140625" style="260" customWidth="1"/>
    <col min="13827" max="13829" width="10.7109375" style="260" customWidth="1"/>
    <col min="13830" max="14080" width="9.140625" style="260"/>
    <col min="14081" max="14081" width="5.7109375" style="260" customWidth="1"/>
    <col min="14082" max="14082" width="97.140625" style="260" customWidth="1"/>
    <col min="14083" max="14085" width="10.7109375" style="260" customWidth="1"/>
    <col min="14086" max="14336" width="9.140625" style="260"/>
    <col min="14337" max="14337" width="5.7109375" style="260" customWidth="1"/>
    <col min="14338" max="14338" width="97.140625" style="260" customWidth="1"/>
    <col min="14339" max="14341" width="10.7109375" style="260" customWidth="1"/>
    <col min="14342" max="14592" width="9.140625" style="260"/>
    <col min="14593" max="14593" width="5.7109375" style="260" customWidth="1"/>
    <col min="14594" max="14594" width="97.140625" style="260" customWidth="1"/>
    <col min="14595" max="14597" width="10.7109375" style="260" customWidth="1"/>
    <col min="14598" max="14848" width="9.140625" style="260"/>
    <col min="14849" max="14849" width="5.7109375" style="260" customWidth="1"/>
    <col min="14850" max="14850" width="97.140625" style="260" customWidth="1"/>
    <col min="14851" max="14853" width="10.7109375" style="260" customWidth="1"/>
    <col min="14854" max="15104" width="9.140625" style="260"/>
    <col min="15105" max="15105" width="5.7109375" style="260" customWidth="1"/>
    <col min="15106" max="15106" width="97.140625" style="260" customWidth="1"/>
    <col min="15107" max="15109" width="10.7109375" style="260" customWidth="1"/>
    <col min="15110" max="15360" width="9.140625" style="260"/>
    <col min="15361" max="15361" width="5.7109375" style="260" customWidth="1"/>
    <col min="15362" max="15362" width="97.140625" style="260" customWidth="1"/>
    <col min="15363" max="15365" width="10.7109375" style="260" customWidth="1"/>
    <col min="15366" max="15616" width="9.140625" style="260"/>
    <col min="15617" max="15617" width="5.7109375" style="260" customWidth="1"/>
    <col min="15618" max="15618" width="97.140625" style="260" customWidth="1"/>
    <col min="15619" max="15621" width="10.7109375" style="260" customWidth="1"/>
    <col min="15622" max="15872" width="9.140625" style="260"/>
    <col min="15873" max="15873" width="5.7109375" style="260" customWidth="1"/>
    <col min="15874" max="15874" width="97.140625" style="260" customWidth="1"/>
    <col min="15875" max="15877" width="10.7109375" style="260" customWidth="1"/>
    <col min="15878" max="16128" width="9.140625" style="260"/>
    <col min="16129" max="16129" width="5.7109375" style="260" customWidth="1"/>
    <col min="16130" max="16130" width="97.140625" style="260" customWidth="1"/>
    <col min="16131" max="16133" width="10.7109375" style="260" customWidth="1"/>
    <col min="16134" max="16384" width="9.140625" style="260"/>
  </cols>
  <sheetData>
    <row r="1" spans="1:7" s="256" customFormat="1" x14ac:dyDescent="0.2">
      <c r="A1" s="509" t="str">
        <f>IF(ISBLANK('Contact Info &amp; Revenues'!B3),"",'Contact Info &amp; Revenues'!B3)</f>
        <v/>
      </c>
      <c r="B1" s="509"/>
      <c r="C1" s="509"/>
      <c r="D1" s="509"/>
      <c r="E1" s="509"/>
    </row>
    <row r="2" spans="1:7" s="256" customFormat="1" x14ac:dyDescent="0.2">
      <c r="A2" s="257"/>
      <c r="B2" s="258"/>
      <c r="C2" s="258"/>
    </row>
    <row r="3" spans="1:7" s="256" customFormat="1" ht="14.25" x14ac:dyDescent="0.2">
      <c r="A3" s="576" t="s">
        <v>464</v>
      </c>
      <c r="B3" s="576"/>
      <c r="C3" s="576"/>
      <c r="D3" s="576"/>
      <c r="E3" s="576"/>
    </row>
    <row r="4" spans="1:7" ht="15.75" thickBot="1" x14ac:dyDescent="0.25"/>
    <row r="5" spans="1:7" s="267" customFormat="1" ht="15.75" thickBot="1" x14ac:dyDescent="0.25">
      <c r="A5" s="601" t="s">
        <v>102</v>
      </c>
      <c r="B5" s="603" t="s">
        <v>201</v>
      </c>
      <c r="C5" s="605" t="s">
        <v>202</v>
      </c>
      <c r="D5" s="607" t="s">
        <v>264</v>
      </c>
      <c r="E5" s="608"/>
      <c r="G5" s="256"/>
    </row>
    <row r="6" spans="1:7" s="267" customFormat="1" ht="15.75" thickBot="1" x14ac:dyDescent="0.25">
      <c r="A6" s="602"/>
      <c r="B6" s="604"/>
      <c r="C6" s="606"/>
      <c r="D6" s="334" t="s">
        <v>436</v>
      </c>
      <c r="E6" s="321" t="s">
        <v>437</v>
      </c>
      <c r="G6" s="256"/>
    </row>
    <row r="7" spans="1:7" s="267" customFormat="1" x14ac:dyDescent="0.2">
      <c r="A7" s="268"/>
      <c r="B7" s="269" t="s">
        <v>247</v>
      </c>
      <c r="C7" s="270"/>
      <c r="D7" s="270"/>
      <c r="E7" s="337"/>
      <c r="G7" s="260"/>
    </row>
    <row r="8" spans="1:7" s="267" customFormat="1" x14ac:dyDescent="0.2">
      <c r="A8" s="274">
        <v>1</v>
      </c>
      <c r="B8" s="275" t="s">
        <v>438</v>
      </c>
      <c r="C8" s="279">
        <v>80</v>
      </c>
      <c r="D8" s="397"/>
      <c r="E8" s="223"/>
    </row>
    <row r="9" spans="1:7" s="267" customFormat="1" x14ac:dyDescent="0.2">
      <c r="A9" s="327">
        <f>A8+1</f>
        <v>2</v>
      </c>
      <c r="B9" s="330" t="s">
        <v>430</v>
      </c>
      <c r="C9" s="439">
        <v>6</v>
      </c>
      <c r="D9" s="397"/>
      <c r="E9" s="200"/>
    </row>
    <row r="10" spans="1:7" s="267" customFormat="1" x14ac:dyDescent="0.2">
      <c r="A10" s="327">
        <f>A9+1</f>
        <v>3</v>
      </c>
      <c r="B10" s="275" t="s">
        <v>431</v>
      </c>
      <c r="C10" s="293">
        <v>6</v>
      </c>
      <c r="D10" s="440"/>
      <c r="E10" s="441"/>
    </row>
    <row r="11" spans="1:7" s="169" customFormat="1" x14ac:dyDescent="0.2">
      <c r="A11" s="282"/>
      <c r="B11" s="283" t="s">
        <v>299</v>
      </c>
      <c r="C11" s="284"/>
      <c r="D11" s="285"/>
      <c r="E11" s="286"/>
    </row>
    <row r="12" spans="1:7" s="169" customFormat="1" x14ac:dyDescent="0.2">
      <c r="A12" s="274">
        <f>A10+1</f>
        <v>4</v>
      </c>
      <c r="B12" s="288" t="s">
        <v>251</v>
      </c>
      <c r="C12" s="289">
        <v>38</v>
      </c>
      <c r="D12" s="310"/>
      <c r="E12" s="291"/>
    </row>
    <row r="13" spans="1:7" s="169" customFormat="1" x14ac:dyDescent="0.2">
      <c r="A13" s="274">
        <f t="shared" ref="A13:A29" si="0">+A12+1</f>
        <v>5</v>
      </c>
      <c r="B13" s="292" t="s">
        <v>439</v>
      </c>
      <c r="C13" s="293">
        <v>27</v>
      </c>
      <c r="D13" s="310"/>
      <c r="E13" s="291"/>
    </row>
    <row r="14" spans="1:7" s="169" customFormat="1" x14ac:dyDescent="0.2">
      <c r="A14" s="274">
        <f t="shared" si="0"/>
        <v>6</v>
      </c>
      <c r="B14" s="292" t="s">
        <v>290</v>
      </c>
      <c r="C14" s="293">
        <v>0</v>
      </c>
      <c r="D14" s="310"/>
      <c r="E14" s="291"/>
    </row>
    <row r="15" spans="1:7" s="169" customFormat="1" x14ac:dyDescent="0.2">
      <c r="A15" s="274">
        <f t="shared" si="0"/>
        <v>7</v>
      </c>
      <c r="B15" s="292" t="s">
        <v>422</v>
      </c>
      <c r="C15" s="293">
        <v>1</v>
      </c>
      <c r="D15" s="310"/>
      <c r="E15" s="291"/>
    </row>
    <row r="16" spans="1:7" s="169" customFormat="1" x14ac:dyDescent="0.2">
      <c r="A16" s="274">
        <f t="shared" si="0"/>
        <v>8</v>
      </c>
      <c r="B16" s="292" t="s">
        <v>409</v>
      </c>
      <c r="C16" s="293">
        <v>0.25</v>
      </c>
      <c r="D16" s="310"/>
      <c r="E16" s="291"/>
    </row>
    <row r="17" spans="1:5" s="169" customFormat="1" x14ac:dyDescent="0.2">
      <c r="A17" s="274">
        <f t="shared" si="0"/>
        <v>9</v>
      </c>
      <c r="B17" s="292" t="s">
        <v>433</v>
      </c>
      <c r="C17" s="293">
        <v>1</v>
      </c>
      <c r="D17" s="310"/>
      <c r="E17" s="291"/>
    </row>
    <row r="18" spans="1:5" s="169" customFormat="1" x14ac:dyDescent="0.2">
      <c r="A18" s="274">
        <f t="shared" si="0"/>
        <v>10</v>
      </c>
      <c r="B18" s="292" t="s">
        <v>434</v>
      </c>
      <c r="C18" s="293">
        <v>1</v>
      </c>
      <c r="D18" s="310"/>
      <c r="E18" s="291"/>
    </row>
    <row r="19" spans="1:5" s="169" customFormat="1" x14ac:dyDescent="0.2">
      <c r="A19" s="274">
        <f t="shared" si="0"/>
        <v>11</v>
      </c>
      <c r="B19" s="292" t="s">
        <v>367</v>
      </c>
      <c r="C19" s="293">
        <v>3</v>
      </c>
      <c r="D19" s="310"/>
      <c r="E19" s="291"/>
    </row>
    <row r="20" spans="1:5" s="169" customFormat="1" x14ac:dyDescent="0.2">
      <c r="A20" s="274">
        <f t="shared" si="0"/>
        <v>12</v>
      </c>
      <c r="B20" s="292" t="s">
        <v>254</v>
      </c>
      <c r="C20" s="293">
        <v>0.5</v>
      </c>
      <c r="D20" s="310"/>
      <c r="E20" s="291"/>
    </row>
    <row r="21" spans="1:5" s="169" customFormat="1" x14ac:dyDescent="0.2">
      <c r="A21" s="274">
        <f t="shared" si="0"/>
        <v>13</v>
      </c>
      <c r="B21" s="292" t="s">
        <v>258</v>
      </c>
      <c r="C21" s="293">
        <v>2.5</v>
      </c>
      <c r="D21" s="310"/>
      <c r="E21" s="291"/>
    </row>
    <row r="22" spans="1:5" s="169" customFormat="1" x14ac:dyDescent="0.2">
      <c r="A22" s="274">
        <f t="shared" si="0"/>
        <v>14</v>
      </c>
      <c r="B22" s="292" t="s">
        <v>368</v>
      </c>
      <c r="C22" s="293">
        <v>1</v>
      </c>
      <c r="D22" s="310"/>
      <c r="E22" s="291"/>
    </row>
    <row r="23" spans="1:5" s="169" customFormat="1" x14ac:dyDescent="0.2">
      <c r="A23" s="274">
        <f t="shared" si="0"/>
        <v>15</v>
      </c>
      <c r="B23" s="294" t="s">
        <v>260</v>
      </c>
      <c r="C23" s="293">
        <v>0.25</v>
      </c>
      <c r="D23" s="310"/>
      <c r="E23" s="291"/>
    </row>
    <row r="24" spans="1:5" s="169" customFormat="1" x14ac:dyDescent="0.2">
      <c r="A24" s="274">
        <f t="shared" si="0"/>
        <v>16</v>
      </c>
      <c r="B24" s="292" t="s">
        <v>435</v>
      </c>
      <c r="C24" s="293">
        <v>0.5</v>
      </c>
      <c r="D24" s="310"/>
      <c r="E24" s="291"/>
    </row>
    <row r="25" spans="1:5" s="169" customFormat="1" x14ac:dyDescent="0.2">
      <c r="A25" s="274">
        <f t="shared" si="0"/>
        <v>17</v>
      </c>
      <c r="B25" s="295" t="s">
        <v>261</v>
      </c>
      <c r="C25" s="293">
        <v>0</v>
      </c>
      <c r="D25" s="310"/>
      <c r="E25" s="291"/>
    </row>
    <row r="26" spans="1:5" s="169" customFormat="1" x14ac:dyDescent="0.2">
      <c r="A26" s="274">
        <f t="shared" si="0"/>
        <v>18</v>
      </c>
      <c r="B26" s="295" t="s">
        <v>261</v>
      </c>
      <c r="C26" s="293">
        <v>0</v>
      </c>
      <c r="D26" s="310"/>
      <c r="E26" s="291"/>
    </row>
    <row r="27" spans="1:5" s="169" customFormat="1" x14ac:dyDescent="0.2">
      <c r="A27" s="274">
        <f t="shared" si="0"/>
        <v>19</v>
      </c>
      <c r="B27" s="295" t="s">
        <v>261</v>
      </c>
      <c r="C27" s="293">
        <v>0</v>
      </c>
      <c r="D27" s="310"/>
      <c r="E27" s="291"/>
    </row>
    <row r="28" spans="1:5" s="169" customFormat="1" x14ac:dyDescent="0.2">
      <c r="A28" s="327">
        <f t="shared" si="0"/>
        <v>20</v>
      </c>
      <c r="B28" s="401" t="str">
        <f>CONCATENATE("Has all time been allocated? (Total hours from Line ",A12," should equal sum of Lines ",A13," - ",A27,")")</f>
        <v>Has all time been allocated? (Total hours from Line 4 should equal sum of Lines 5 - 19)</v>
      </c>
      <c r="C28" s="402" t="str">
        <f>IF(C12=SUM(C13:C27),"Yes","No")</f>
        <v>Yes</v>
      </c>
      <c r="D28" s="437" t="str">
        <f>IF(D12=SUM(D13:D27),"Yes","No")</f>
        <v>Yes</v>
      </c>
      <c r="E28" s="404" t="str">
        <f>IF(E12=SUM(E13:E27),"Yes","No")</f>
        <v>Yes</v>
      </c>
    </row>
    <row r="29" spans="1:5" ht="15.75" thickBot="1" x14ac:dyDescent="0.25">
      <c r="A29" s="299">
        <f t="shared" si="0"/>
        <v>21</v>
      </c>
      <c r="B29" s="300" t="s">
        <v>410</v>
      </c>
      <c r="C29" s="318">
        <v>100</v>
      </c>
      <c r="D29" s="152"/>
      <c r="E29" s="319"/>
    </row>
  </sheetData>
  <sheetProtection password="C77D" sheet="1" objects="1" scenarios="1" selectLockedCells="1"/>
  <mergeCells count="6">
    <mergeCell ref="A1:E1"/>
    <mergeCell ref="A3:E3"/>
    <mergeCell ref="A5:A6"/>
    <mergeCell ref="B5:B6"/>
    <mergeCell ref="C5:C6"/>
    <mergeCell ref="D5:E5"/>
  </mergeCells>
  <dataValidations count="1">
    <dataValidation allowBlank="1" showErrorMessage="1" prompt="Enter a job category that is considered to be a Behavioral Health Professional._x000a_" sqref="B65532:B65536 IX65532:IX65536 ST65532:ST65536 ACP65532:ACP65536 AML65532:AML65536 AWH65532:AWH65536 BGD65532:BGD65536 BPZ65532:BPZ65536 BZV65532:BZV65536 CJR65532:CJR65536 CTN65532:CTN65536 DDJ65532:DDJ65536 DNF65532:DNF65536 DXB65532:DXB65536 EGX65532:EGX65536 EQT65532:EQT65536 FAP65532:FAP65536 FKL65532:FKL65536 FUH65532:FUH65536 GED65532:GED65536 GNZ65532:GNZ65536 GXV65532:GXV65536 HHR65532:HHR65536 HRN65532:HRN65536 IBJ65532:IBJ65536 ILF65532:ILF65536 IVB65532:IVB65536 JEX65532:JEX65536 JOT65532:JOT65536 JYP65532:JYP65536 KIL65532:KIL65536 KSH65532:KSH65536 LCD65532:LCD65536 LLZ65532:LLZ65536 LVV65532:LVV65536 MFR65532:MFR65536 MPN65532:MPN65536 MZJ65532:MZJ65536 NJF65532:NJF65536 NTB65532:NTB65536 OCX65532:OCX65536 OMT65532:OMT65536 OWP65532:OWP65536 PGL65532:PGL65536 PQH65532:PQH65536 QAD65532:QAD65536 QJZ65532:QJZ65536 QTV65532:QTV65536 RDR65532:RDR65536 RNN65532:RNN65536 RXJ65532:RXJ65536 SHF65532:SHF65536 SRB65532:SRB65536 TAX65532:TAX65536 TKT65532:TKT65536 TUP65532:TUP65536 UEL65532:UEL65536 UOH65532:UOH65536 UYD65532:UYD65536 VHZ65532:VHZ65536 VRV65532:VRV65536 WBR65532:WBR65536 WLN65532:WLN65536 WVJ65532:WVJ65536 B131068:B131072 IX131068:IX131072 ST131068:ST131072 ACP131068:ACP131072 AML131068:AML131072 AWH131068:AWH131072 BGD131068:BGD131072 BPZ131068:BPZ131072 BZV131068:BZV131072 CJR131068:CJR131072 CTN131068:CTN131072 DDJ131068:DDJ131072 DNF131068:DNF131072 DXB131068:DXB131072 EGX131068:EGX131072 EQT131068:EQT131072 FAP131068:FAP131072 FKL131068:FKL131072 FUH131068:FUH131072 GED131068:GED131072 GNZ131068:GNZ131072 GXV131068:GXV131072 HHR131068:HHR131072 HRN131068:HRN131072 IBJ131068:IBJ131072 ILF131068:ILF131072 IVB131068:IVB131072 JEX131068:JEX131072 JOT131068:JOT131072 JYP131068:JYP131072 KIL131068:KIL131072 KSH131068:KSH131072 LCD131068:LCD131072 LLZ131068:LLZ131072 LVV131068:LVV131072 MFR131068:MFR131072 MPN131068:MPN131072 MZJ131068:MZJ131072 NJF131068:NJF131072 NTB131068:NTB131072 OCX131068:OCX131072 OMT131068:OMT131072 OWP131068:OWP131072 PGL131068:PGL131072 PQH131068:PQH131072 QAD131068:QAD131072 QJZ131068:QJZ131072 QTV131068:QTV131072 RDR131068:RDR131072 RNN131068:RNN131072 RXJ131068:RXJ131072 SHF131068:SHF131072 SRB131068:SRB131072 TAX131068:TAX131072 TKT131068:TKT131072 TUP131068:TUP131072 UEL131068:UEL131072 UOH131068:UOH131072 UYD131068:UYD131072 VHZ131068:VHZ131072 VRV131068:VRV131072 WBR131068:WBR131072 WLN131068:WLN131072 WVJ131068:WVJ131072 B196604:B196608 IX196604:IX196608 ST196604:ST196608 ACP196604:ACP196608 AML196604:AML196608 AWH196604:AWH196608 BGD196604:BGD196608 BPZ196604:BPZ196608 BZV196604:BZV196608 CJR196604:CJR196608 CTN196604:CTN196608 DDJ196604:DDJ196608 DNF196604:DNF196608 DXB196604:DXB196608 EGX196604:EGX196608 EQT196604:EQT196608 FAP196604:FAP196608 FKL196604:FKL196608 FUH196604:FUH196608 GED196604:GED196608 GNZ196604:GNZ196608 GXV196604:GXV196608 HHR196604:HHR196608 HRN196604:HRN196608 IBJ196604:IBJ196608 ILF196604:ILF196608 IVB196604:IVB196608 JEX196604:JEX196608 JOT196604:JOT196608 JYP196604:JYP196608 KIL196604:KIL196608 KSH196604:KSH196608 LCD196604:LCD196608 LLZ196604:LLZ196608 LVV196604:LVV196608 MFR196604:MFR196608 MPN196604:MPN196608 MZJ196604:MZJ196608 NJF196604:NJF196608 NTB196604:NTB196608 OCX196604:OCX196608 OMT196604:OMT196608 OWP196604:OWP196608 PGL196604:PGL196608 PQH196604:PQH196608 QAD196604:QAD196608 QJZ196604:QJZ196608 QTV196604:QTV196608 RDR196604:RDR196608 RNN196604:RNN196608 RXJ196604:RXJ196608 SHF196604:SHF196608 SRB196604:SRB196608 TAX196604:TAX196608 TKT196604:TKT196608 TUP196604:TUP196608 UEL196604:UEL196608 UOH196604:UOH196608 UYD196604:UYD196608 VHZ196604:VHZ196608 VRV196604:VRV196608 WBR196604:WBR196608 WLN196604:WLN196608 WVJ196604:WVJ196608 B262140:B262144 IX262140:IX262144 ST262140:ST262144 ACP262140:ACP262144 AML262140:AML262144 AWH262140:AWH262144 BGD262140:BGD262144 BPZ262140:BPZ262144 BZV262140:BZV262144 CJR262140:CJR262144 CTN262140:CTN262144 DDJ262140:DDJ262144 DNF262140:DNF262144 DXB262140:DXB262144 EGX262140:EGX262144 EQT262140:EQT262144 FAP262140:FAP262144 FKL262140:FKL262144 FUH262140:FUH262144 GED262140:GED262144 GNZ262140:GNZ262144 GXV262140:GXV262144 HHR262140:HHR262144 HRN262140:HRN262144 IBJ262140:IBJ262144 ILF262140:ILF262144 IVB262140:IVB262144 JEX262140:JEX262144 JOT262140:JOT262144 JYP262140:JYP262144 KIL262140:KIL262144 KSH262140:KSH262144 LCD262140:LCD262144 LLZ262140:LLZ262144 LVV262140:LVV262144 MFR262140:MFR262144 MPN262140:MPN262144 MZJ262140:MZJ262144 NJF262140:NJF262144 NTB262140:NTB262144 OCX262140:OCX262144 OMT262140:OMT262144 OWP262140:OWP262144 PGL262140:PGL262144 PQH262140:PQH262144 QAD262140:QAD262144 QJZ262140:QJZ262144 QTV262140:QTV262144 RDR262140:RDR262144 RNN262140:RNN262144 RXJ262140:RXJ262144 SHF262140:SHF262144 SRB262140:SRB262144 TAX262140:TAX262144 TKT262140:TKT262144 TUP262140:TUP262144 UEL262140:UEL262144 UOH262140:UOH262144 UYD262140:UYD262144 VHZ262140:VHZ262144 VRV262140:VRV262144 WBR262140:WBR262144 WLN262140:WLN262144 WVJ262140:WVJ262144 B327676:B327680 IX327676:IX327680 ST327676:ST327680 ACP327676:ACP327680 AML327676:AML327680 AWH327676:AWH327680 BGD327676:BGD327680 BPZ327676:BPZ327680 BZV327676:BZV327680 CJR327676:CJR327680 CTN327676:CTN327680 DDJ327676:DDJ327680 DNF327676:DNF327680 DXB327676:DXB327680 EGX327676:EGX327680 EQT327676:EQT327680 FAP327676:FAP327680 FKL327676:FKL327680 FUH327676:FUH327680 GED327676:GED327680 GNZ327676:GNZ327680 GXV327676:GXV327680 HHR327676:HHR327680 HRN327676:HRN327680 IBJ327676:IBJ327680 ILF327676:ILF327680 IVB327676:IVB327680 JEX327676:JEX327680 JOT327676:JOT327680 JYP327676:JYP327680 KIL327676:KIL327680 KSH327676:KSH327680 LCD327676:LCD327680 LLZ327676:LLZ327680 LVV327676:LVV327680 MFR327676:MFR327680 MPN327676:MPN327680 MZJ327676:MZJ327680 NJF327676:NJF327680 NTB327676:NTB327680 OCX327676:OCX327680 OMT327676:OMT327680 OWP327676:OWP327680 PGL327676:PGL327680 PQH327676:PQH327680 QAD327676:QAD327680 QJZ327676:QJZ327680 QTV327676:QTV327680 RDR327676:RDR327680 RNN327676:RNN327680 RXJ327676:RXJ327680 SHF327676:SHF327680 SRB327676:SRB327680 TAX327676:TAX327680 TKT327676:TKT327680 TUP327676:TUP327680 UEL327676:UEL327680 UOH327676:UOH327680 UYD327676:UYD327680 VHZ327676:VHZ327680 VRV327676:VRV327680 WBR327676:WBR327680 WLN327676:WLN327680 WVJ327676:WVJ327680 B393212:B393216 IX393212:IX393216 ST393212:ST393216 ACP393212:ACP393216 AML393212:AML393216 AWH393212:AWH393216 BGD393212:BGD393216 BPZ393212:BPZ393216 BZV393212:BZV393216 CJR393212:CJR393216 CTN393212:CTN393216 DDJ393212:DDJ393216 DNF393212:DNF393216 DXB393212:DXB393216 EGX393212:EGX393216 EQT393212:EQT393216 FAP393212:FAP393216 FKL393212:FKL393216 FUH393212:FUH393216 GED393212:GED393216 GNZ393212:GNZ393216 GXV393212:GXV393216 HHR393212:HHR393216 HRN393212:HRN393216 IBJ393212:IBJ393216 ILF393212:ILF393216 IVB393212:IVB393216 JEX393212:JEX393216 JOT393212:JOT393216 JYP393212:JYP393216 KIL393212:KIL393216 KSH393212:KSH393216 LCD393212:LCD393216 LLZ393212:LLZ393216 LVV393212:LVV393216 MFR393212:MFR393216 MPN393212:MPN393216 MZJ393212:MZJ393216 NJF393212:NJF393216 NTB393212:NTB393216 OCX393212:OCX393216 OMT393212:OMT393216 OWP393212:OWP393216 PGL393212:PGL393216 PQH393212:PQH393216 QAD393212:QAD393216 QJZ393212:QJZ393216 QTV393212:QTV393216 RDR393212:RDR393216 RNN393212:RNN393216 RXJ393212:RXJ393216 SHF393212:SHF393216 SRB393212:SRB393216 TAX393212:TAX393216 TKT393212:TKT393216 TUP393212:TUP393216 UEL393212:UEL393216 UOH393212:UOH393216 UYD393212:UYD393216 VHZ393212:VHZ393216 VRV393212:VRV393216 WBR393212:WBR393216 WLN393212:WLN393216 WVJ393212:WVJ393216 B458748:B458752 IX458748:IX458752 ST458748:ST458752 ACP458748:ACP458752 AML458748:AML458752 AWH458748:AWH458752 BGD458748:BGD458752 BPZ458748:BPZ458752 BZV458748:BZV458752 CJR458748:CJR458752 CTN458748:CTN458752 DDJ458748:DDJ458752 DNF458748:DNF458752 DXB458748:DXB458752 EGX458748:EGX458752 EQT458748:EQT458752 FAP458748:FAP458752 FKL458748:FKL458752 FUH458748:FUH458752 GED458748:GED458752 GNZ458748:GNZ458752 GXV458748:GXV458752 HHR458748:HHR458752 HRN458748:HRN458752 IBJ458748:IBJ458752 ILF458748:ILF458752 IVB458748:IVB458752 JEX458748:JEX458752 JOT458748:JOT458752 JYP458748:JYP458752 KIL458748:KIL458752 KSH458748:KSH458752 LCD458748:LCD458752 LLZ458748:LLZ458752 LVV458748:LVV458752 MFR458748:MFR458752 MPN458748:MPN458752 MZJ458748:MZJ458752 NJF458748:NJF458752 NTB458748:NTB458752 OCX458748:OCX458752 OMT458748:OMT458752 OWP458748:OWP458752 PGL458748:PGL458752 PQH458748:PQH458752 QAD458748:QAD458752 QJZ458748:QJZ458752 QTV458748:QTV458752 RDR458748:RDR458752 RNN458748:RNN458752 RXJ458748:RXJ458752 SHF458748:SHF458752 SRB458748:SRB458752 TAX458748:TAX458752 TKT458748:TKT458752 TUP458748:TUP458752 UEL458748:UEL458752 UOH458748:UOH458752 UYD458748:UYD458752 VHZ458748:VHZ458752 VRV458748:VRV458752 WBR458748:WBR458752 WLN458748:WLN458752 WVJ458748:WVJ458752 B524284:B524288 IX524284:IX524288 ST524284:ST524288 ACP524284:ACP524288 AML524284:AML524288 AWH524284:AWH524288 BGD524284:BGD524288 BPZ524284:BPZ524288 BZV524284:BZV524288 CJR524284:CJR524288 CTN524284:CTN524288 DDJ524284:DDJ524288 DNF524284:DNF524288 DXB524284:DXB524288 EGX524284:EGX524288 EQT524284:EQT524288 FAP524284:FAP524288 FKL524284:FKL524288 FUH524284:FUH524288 GED524284:GED524288 GNZ524284:GNZ524288 GXV524284:GXV524288 HHR524284:HHR524288 HRN524284:HRN524288 IBJ524284:IBJ524288 ILF524284:ILF524288 IVB524284:IVB524288 JEX524284:JEX524288 JOT524284:JOT524288 JYP524284:JYP524288 KIL524284:KIL524288 KSH524284:KSH524288 LCD524284:LCD524288 LLZ524284:LLZ524288 LVV524284:LVV524288 MFR524284:MFR524288 MPN524284:MPN524288 MZJ524284:MZJ524288 NJF524284:NJF524288 NTB524284:NTB524288 OCX524284:OCX524288 OMT524284:OMT524288 OWP524284:OWP524288 PGL524284:PGL524288 PQH524284:PQH524288 QAD524284:QAD524288 QJZ524284:QJZ524288 QTV524284:QTV524288 RDR524284:RDR524288 RNN524284:RNN524288 RXJ524284:RXJ524288 SHF524284:SHF524288 SRB524284:SRB524288 TAX524284:TAX524288 TKT524284:TKT524288 TUP524284:TUP524288 UEL524284:UEL524288 UOH524284:UOH524288 UYD524284:UYD524288 VHZ524284:VHZ524288 VRV524284:VRV524288 WBR524284:WBR524288 WLN524284:WLN524288 WVJ524284:WVJ524288 B589820:B589824 IX589820:IX589824 ST589820:ST589824 ACP589820:ACP589824 AML589820:AML589824 AWH589820:AWH589824 BGD589820:BGD589824 BPZ589820:BPZ589824 BZV589820:BZV589824 CJR589820:CJR589824 CTN589820:CTN589824 DDJ589820:DDJ589824 DNF589820:DNF589824 DXB589820:DXB589824 EGX589820:EGX589824 EQT589820:EQT589824 FAP589820:FAP589824 FKL589820:FKL589824 FUH589820:FUH589824 GED589820:GED589824 GNZ589820:GNZ589824 GXV589820:GXV589824 HHR589820:HHR589824 HRN589820:HRN589824 IBJ589820:IBJ589824 ILF589820:ILF589824 IVB589820:IVB589824 JEX589820:JEX589824 JOT589820:JOT589824 JYP589820:JYP589824 KIL589820:KIL589824 KSH589820:KSH589824 LCD589820:LCD589824 LLZ589820:LLZ589824 LVV589820:LVV589824 MFR589820:MFR589824 MPN589820:MPN589824 MZJ589820:MZJ589824 NJF589820:NJF589824 NTB589820:NTB589824 OCX589820:OCX589824 OMT589820:OMT589824 OWP589820:OWP589824 PGL589820:PGL589824 PQH589820:PQH589824 QAD589820:QAD589824 QJZ589820:QJZ589824 QTV589820:QTV589824 RDR589820:RDR589824 RNN589820:RNN589824 RXJ589820:RXJ589824 SHF589820:SHF589824 SRB589820:SRB589824 TAX589820:TAX589824 TKT589820:TKT589824 TUP589820:TUP589824 UEL589820:UEL589824 UOH589820:UOH589824 UYD589820:UYD589824 VHZ589820:VHZ589824 VRV589820:VRV589824 WBR589820:WBR589824 WLN589820:WLN589824 WVJ589820:WVJ589824 B655356:B655360 IX655356:IX655360 ST655356:ST655360 ACP655356:ACP655360 AML655356:AML655360 AWH655356:AWH655360 BGD655356:BGD655360 BPZ655356:BPZ655360 BZV655356:BZV655360 CJR655356:CJR655360 CTN655356:CTN655360 DDJ655356:DDJ655360 DNF655356:DNF655360 DXB655356:DXB655360 EGX655356:EGX655360 EQT655356:EQT655360 FAP655356:FAP655360 FKL655356:FKL655360 FUH655356:FUH655360 GED655356:GED655360 GNZ655356:GNZ655360 GXV655356:GXV655360 HHR655356:HHR655360 HRN655356:HRN655360 IBJ655356:IBJ655360 ILF655356:ILF655360 IVB655356:IVB655360 JEX655356:JEX655360 JOT655356:JOT655360 JYP655356:JYP655360 KIL655356:KIL655360 KSH655356:KSH655360 LCD655356:LCD655360 LLZ655356:LLZ655360 LVV655356:LVV655360 MFR655356:MFR655360 MPN655356:MPN655360 MZJ655356:MZJ655360 NJF655356:NJF655360 NTB655356:NTB655360 OCX655356:OCX655360 OMT655356:OMT655360 OWP655356:OWP655360 PGL655356:PGL655360 PQH655356:PQH655360 QAD655356:QAD655360 QJZ655356:QJZ655360 QTV655356:QTV655360 RDR655356:RDR655360 RNN655356:RNN655360 RXJ655356:RXJ655360 SHF655356:SHF655360 SRB655356:SRB655360 TAX655356:TAX655360 TKT655356:TKT655360 TUP655356:TUP655360 UEL655356:UEL655360 UOH655356:UOH655360 UYD655356:UYD655360 VHZ655356:VHZ655360 VRV655356:VRV655360 WBR655356:WBR655360 WLN655356:WLN655360 WVJ655356:WVJ655360 B720892:B720896 IX720892:IX720896 ST720892:ST720896 ACP720892:ACP720896 AML720892:AML720896 AWH720892:AWH720896 BGD720892:BGD720896 BPZ720892:BPZ720896 BZV720892:BZV720896 CJR720892:CJR720896 CTN720892:CTN720896 DDJ720892:DDJ720896 DNF720892:DNF720896 DXB720892:DXB720896 EGX720892:EGX720896 EQT720892:EQT720896 FAP720892:FAP720896 FKL720892:FKL720896 FUH720892:FUH720896 GED720892:GED720896 GNZ720892:GNZ720896 GXV720892:GXV720896 HHR720892:HHR720896 HRN720892:HRN720896 IBJ720892:IBJ720896 ILF720892:ILF720896 IVB720892:IVB720896 JEX720892:JEX720896 JOT720892:JOT720896 JYP720892:JYP720896 KIL720892:KIL720896 KSH720892:KSH720896 LCD720892:LCD720896 LLZ720892:LLZ720896 LVV720892:LVV720896 MFR720892:MFR720896 MPN720892:MPN720896 MZJ720892:MZJ720896 NJF720892:NJF720896 NTB720892:NTB720896 OCX720892:OCX720896 OMT720892:OMT720896 OWP720892:OWP720896 PGL720892:PGL720896 PQH720892:PQH720896 QAD720892:QAD720896 QJZ720892:QJZ720896 QTV720892:QTV720896 RDR720892:RDR720896 RNN720892:RNN720896 RXJ720892:RXJ720896 SHF720892:SHF720896 SRB720892:SRB720896 TAX720892:TAX720896 TKT720892:TKT720896 TUP720892:TUP720896 UEL720892:UEL720896 UOH720892:UOH720896 UYD720892:UYD720896 VHZ720892:VHZ720896 VRV720892:VRV720896 WBR720892:WBR720896 WLN720892:WLN720896 WVJ720892:WVJ720896 B786428:B786432 IX786428:IX786432 ST786428:ST786432 ACP786428:ACP786432 AML786428:AML786432 AWH786428:AWH786432 BGD786428:BGD786432 BPZ786428:BPZ786432 BZV786428:BZV786432 CJR786428:CJR786432 CTN786428:CTN786432 DDJ786428:DDJ786432 DNF786428:DNF786432 DXB786428:DXB786432 EGX786428:EGX786432 EQT786428:EQT786432 FAP786428:FAP786432 FKL786428:FKL786432 FUH786428:FUH786432 GED786428:GED786432 GNZ786428:GNZ786432 GXV786428:GXV786432 HHR786428:HHR786432 HRN786428:HRN786432 IBJ786428:IBJ786432 ILF786428:ILF786432 IVB786428:IVB786432 JEX786428:JEX786432 JOT786428:JOT786432 JYP786428:JYP786432 KIL786428:KIL786432 KSH786428:KSH786432 LCD786428:LCD786432 LLZ786428:LLZ786432 LVV786428:LVV786432 MFR786428:MFR786432 MPN786428:MPN786432 MZJ786428:MZJ786432 NJF786428:NJF786432 NTB786428:NTB786432 OCX786428:OCX786432 OMT786428:OMT786432 OWP786428:OWP786432 PGL786428:PGL786432 PQH786428:PQH786432 QAD786428:QAD786432 QJZ786428:QJZ786432 QTV786428:QTV786432 RDR786428:RDR786432 RNN786428:RNN786432 RXJ786428:RXJ786432 SHF786428:SHF786432 SRB786428:SRB786432 TAX786428:TAX786432 TKT786428:TKT786432 TUP786428:TUP786432 UEL786428:UEL786432 UOH786428:UOH786432 UYD786428:UYD786432 VHZ786428:VHZ786432 VRV786428:VRV786432 WBR786428:WBR786432 WLN786428:WLN786432 WVJ786428:WVJ786432 B851964:B851968 IX851964:IX851968 ST851964:ST851968 ACP851964:ACP851968 AML851964:AML851968 AWH851964:AWH851968 BGD851964:BGD851968 BPZ851964:BPZ851968 BZV851964:BZV851968 CJR851964:CJR851968 CTN851964:CTN851968 DDJ851964:DDJ851968 DNF851964:DNF851968 DXB851964:DXB851968 EGX851964:EGX851968 EQT851964:EQT851968 FAP851964:FAP851968 FKL851964:FKL851968 FUH851964:FUH851968 GED851964:GED851968 GNZ851964:GNZ851968 GXV851964:GXV851968 HHR851964:HHR851968 HRN851964:HRN851968 IBJ851964:IBJ851968 ILF851964:ILF851968 IVB851964:IVB851968 JEX851964:JEX851968 JOT851964:JOT851968 JYP851964:JYP851968 KIL851964:KIL851968 KSH851964:KSH851968 LCD851964:LCD851968 LLZ851964:LLZ851968 LVV851964:LVV851968 MFR851964:MFR851968 MPN851964:MPN851968 MZJ851964:MZJ851968 NJF851964:NJF851968 NTB851964:NTB851968 OCX851964:OCX851968 OMT851964:OMT851968 OWP851964:OWP851968 PGL851964:PGL851968 PQH851964:PQH851968 QAD851964:QAD851968 QJZ851964:QJZ851968 QTV851964:QTV851968 RDR851964:RDR851968 RNN851964:RNN851968 RXJ851964:RXJ851968 SHF851964:SHF851968 SRB851964:SRB851968 TAX851964:TAX851968 TKT851964:TKT851968 TUP851964:TUP851968 UEL851964:UEL851968 UOH851964:UOH851968 UYD851964:UYD851968 VHZ851964:VHZ851968 VRV851964:VRV851968 WBR851964:WBR851968 WLN851964:WLN851968 WVJ851964:WVJ851968 B917500:B917504 IX917500:IX917504 ST917500:ST917504 ACP917500:ACP917504 AML917500:AML917504 AWH917500:AWH917504 BGD917500:BGD917504 BPZ917500:BPZ917504 BZV917500:BZV917504 CJR917500:CJR917504 CTN917500:CTN917504 DDJ917500:DDJ917504 DNF917500:DNF917504 DXB917500:DXB917504 EGX917500:EGX917504 EQT917500:EQT917504 FAP917500:FAP917504 FKL917500:FKL917504 FUH917500:FUH917504 GED917500:GED917504 GNZ917500:GNZ917504 GXV917500:GXV917504 HHR917500:HHR917504 HRN917500:HRN917504 IBJ917500:IBJ917504 ILF917500:ILF917504 IVB917500:IVB917504 JEX917500:JEX917504 JOT917500:JOT917504 JYP917500:JYP917504 KIL917500:KIL917504 KSH917500:KSH917504 LCD917500:LCD917504 LLZ917500:LLZ917504 LVV917500:LVV917504 MFR917500:MFR917504 MPN917500:MPN917504 MZJ917500:MZJ917504 NJF917500:NJF917504 NTB917500:NTB917504 OCX917500:OCX917504 OMT917500:OMT917504 OWP917500:OWP917504 PGL917500:PGL917504 PQH917500:PQH917504 QAD917500:QAD917504 QJZ917500:QJZ917504 QTV917500:QTV917504 RDR917500:RDR917504 RNN917500:RNN917504 RXJ917500:RXJ917504 SHF917500:SHF917504 SRB917500:SRB917504 TAX917500:TAX917504 TKT917500:TKT917504 TUP917500:TUP917504 UEL917500:UEL917504 UOH917500:UOH917504 UYD917500:UYD917504 VHZ917500:VHZ917504 VRV917500:VRV917504 WBR917500:WBR917504 WLN917500:WLN917504 WVJ917500:WVJ917504 B983036:B983040 IX983036:IX983040 ST983036:ST983040 ACP983036:ACP983040 AML983036:AML983040 AWH983036:AWH983040 BGD983036:BGD983040 BPZ983036:BPZ983040 BZV983036:BZV983040 CJR983036:CJR983040 CTN983036:CTN983040 DDJ983036:DDJ983040 DNF983036:DNF983040 DXB983036:DXB983040 EGX983036:EGX983040 EQT983036:EQT983040 FAP983036:FAP983040 FKL983036:FKL983040 FUH983036:FUH983040 GED983036:GED983040 GNZ983036:GNZ983040 GXV983036:GXV983040 HHR983036:HHR983040 HRN983036:HRN983040 IBJ983036:IBJ983040 ILF983036:ILF983040 IVB983036:IVB983040 JEX983036:JEX983040 JOT983036:JOT983040 JYP983036:JYP983040 KIL983036:KIL983040 KSH983036:KSH983040 LCD983036:LCD983040 LLZ983036:LLZ983040 LVV983036:LVV983040 MFR983036:MFR983040 MPN983036:MPN983040 MZJ983036:MZJ983040 NJF983036:NJF983040 NTB983036:NTB983040 OCX983036:OCX983040 OMT983036:OMT983040 OWP983036:OWP983040 PGL983036:PGL983040 PQH983036:PQH983040 QAD983036:QAD983040 QJZ983036:QJZ983040 QTV983036:QTV983040 RDR983036:RDR983040 RNN983036:RNN983040 RXJ983036:RXJ983040 SHF983036:SHF983040 SRB983036:SRB983040 TAX983036:TAX983040 TKT983036:TKT983040 TUP983036:TUP983040 UEL983036:UEL983040 UOH983036:UOH983040 UYD983036:UYD983040 VHZ983036:VHZ983040 VRV983036:VRV983040 WBR983036:WBR983040 WLN983036:WLN983040 WVJ983036:WVJ983040 B65538:B65545 IX65538:IX65545 ST65538:ST65545 ACP65538:ACP65545 AML65538:AML65545 AWH65538:AWH65545 BGD65538:BGD65545 BPZ65538:BPZ65545 BZV65538:BZV65545 CJR65538:CJR65545 CTN65538:CTN65545 DDJ65538:DDJ65545 DNF65538:DNF65545 DXB65538:DXB65545 EGX65538:EGX65545 EQT65538:EQT65545 FAP65538:FAP65545 FKL65538:FKL65545 FUH65538:FUH65545 GED65538:GED65545 GNZ65538:GNZ65545 GXV65538:GXV65545 HHR65538:HHR65545 HRN65538:HRN65545 IBJ65538:IBJ65545 ILF65538:ILF65545 IVB65538:IVB65545 JEX65538:JEX65545 JOT65538:JOT65545 JYP65538:JYP65545 KIL65538:KIL65545 KSH65538:KSH65545 LCD65538:LCD65545 LLZ65538:LLZ65545 LVV65538:LVV65545 MFR65538:MFR65545 MPN65538:MPN65545 MZJ65538:MZJ65545 NJF65538:NJF65545 NTB65538:NTB65545 OCX65538:OCX65545 OMT65538:OMT65545 OWP65538:OWP65545 PGL65538:PGL65545 PQH65538:PQH65545 QAD65538:QAD65545 QJZ65538:QJZ65545 QTV65538:QTV65545 RDR65538:RDR65545 RNN65538:RNN65545 RXJ65538:RXJ65545 SHF65538:SHF65545 SRB65538:SRB65545 TAX65538:TAX65545 TKT65538:TKT65545 TUP65538:TUP65545 UEL65538:UEL65545 UOH65538:UOH65545 UYD65538:UYD65545 VHZ65538:VHZ65545 VRV65538:VRV65545 WBR65538:WBR65545 WLN65538:WLN65545 WVJ65538:WVJ65545 B131074:B131081 IX131074:IX131081 ST131074:ST131081 ACP131074:ACP131081 AML131074:AML131081 AWH131074:AWH131081 BGD131074:BGD131081 BPZ131074:BPZ131081 BZV131074:BZV131081 CJR131074:CJR131081 CTN131074:CTN131081 DDJ131074:DDJ131081 DNF131074:DNF131081 DXB131074:DXB131081 EGX131074:EGX131081 EQT131074:EQT131081 FAP131074:FAP131081 FKL131074:FKL131081 FUH131074:FUH131081 GED131074:GED131081 GNZ131074:GNZ131081 GXV131074:GXV131081 HHR131074:HHR131081 HRN131074:HRN131081 IBJ131074:IBJ131081 ILF131074:ILF131081 IVB131074:IVB131081 JEX131074:JEX131081 JOT131074:JOT131081 JYP131074:JYP131081 KIL131074:KIL131081 KSH131074:KSH131081 LCD131074:LCD131081 LLZ131074:LLZ131081 LVV131074:LVV131081 MFR131074:MFR131081 MPN131074:MPN131081 MZJ131074:MZJ131081 NJF131074:NJF131081 NTB131074:NTB131081 OCX131074:OCX131081 OMT131074:OMT131081 OWP131074:OWP131081 PGL131074:PGL131081 PQH131074:PQH131081 QAD131074:QAD131081 QJZ131074:QJZ131081 QTV131074:QTV131081 RDR131074:RDR131081 RNN131074:RNN131081 RXJ131074:RXJ131081 SHF131074:SHF131081 SRB131074:SRB131081 TAX131074:TAX131081 TKT131074:TKT131081 TUP131074:TUP131081 UEL131074:UEL131081 UOH131074:UOH131081 UYD131074:UYD131081 VHZ131074:VHZ131081 VRV131074:VRV131081 WBR131074:WBR131081 WLN131074:WLN131081 WVJ131074:WVJ131081 B196610:B196617 IX196610:IX196617 ST196610:ST196617 ACP196610:ACP196617 AML196610:AML196617 AWH196610:AWH196617 BGD196610:BGD196617 BPZ196610:BPZ196617 BZV196610:BZV196617 CJR196610:CJR196617 CTN196610:CTN196617 DDJ196610:DDJ196617 DNF196610:DNF196617 DXB196610:DXB196617 EGX196610:EGX196617 EQT196610:EQT196617 FAP196610:FAP196617 FKL196610:FKL196617 FUH196610:FUH196617 GED196610:GED196617 GNZ196610:GNZ196617 GXV196610:GXV196617 HHR196610:HHR196617 HRN196610:HRN196617 IBJ196610:IBJ196617 ILF196610:ILF196617 IVB196610:IVB196617 JEX196610:JEX196617 JOT196610:JOT196617 JYP196610:JYP196617 KIL196610:KIL196617 KSH196610:KSH196617 LCD196610:LCD196617 LLZ196610:LLZ196617 LVV196610:LVV196617 MFR196610:MFR196617 MPN196610:MPN196617 MZJ196610:MZJ196617 NJF196610:NJF196617 NTB196610:NTB196617 OCX196610:OCX196617 OMT196610:OMT196617 OWP196610:OWP196617 PGL196610:PGL196617 PQH196610:PQH196617 QAD196610:QAD196617 QJZ196610:QJZ196617 QTV196610:QTV196617 RDR196610:RDR196617 RNN196610:RNN196617 RXJ196610:RXJ196617 SHF196610:SHF196617 SRB196610:SRB196617 TAX196610:TAX196617 TKT196610:TKT196617 TUP196610:TUP196617 UEL196610:UEL196617 UOH196610:UOH196617 UYD196610:UYD196617 VHZ196610:VHZ196617 VRV196610:VRV196617 WBR196610:WBR196617 WLN196610:WLN196617 WVJ196610:WVJ196617 B262146:B262153 IX262146:IX262153 ST262146:ST262153 ACP262146:ACP262153 AML262146:AML262153 AWH262146:AWH262153 BGD262146:BGD262153 BPZ262146:BPZ262153 BZV262146:BZV262153 CJR262146:CJR262153 CTN262146:CTN262153 DDJ262146:DDJ262153 DNF262146:DNF262153 DXB262146:DXB262153 EGX262146:EGX262153 EQT262146:EQT262153 FAP262146:FAP262153 FKL262146:FKL262153 FUH262146:FUH262153 GED262146:GED262153 GNZ262146:GNZ262153 GXV262146:GXV262153 HHR262146:HHR262153 HRN262146:HRN262153 IBJ262146:IBJ262153 ILF262146:ILF262153 IVB262146:IVB262153 JEX262146:JEX262153 JOT262146:JOT262153 JYP262146:JYP262153 KIL262146:KIL262153 KSH262146:KSH262153 LCD262146:LCD262153 LLZ262146:LLZ262153 LVV262146:LVV262153 MFR262146:MFR262153 MPN262146:MPN262153 MZJ262146:MZJ262153 NJF262146:NJF262153 NTB262146:NTB262153 OCX262146:OCX262153 OMT262146:OMT262153 OWP262146:OWP262153 PGL262146:PGL262153 PQH262146:PQH262153 QAD262146:QAD262153 QJZ262146:QJZ262153 QTV262146:QTV262153 RDR262146:RDR262153 RNN262146:RNN262153 RXJ262146:RXJ262153 SHF262146:SHF262153 SRB262146:SRB262153 TAX262146:TAX262153 TKT262146:TKT262153 TUP262146:TUP262153 UEL262146:UEL262153 UOH262146:UOH262153 UYD262146:UYD262153 VHZ262146:VHZ262153 VRV262146:VRV262153 WBR262146:WBR262153 WLN262146:WLN262153 WVJ262146:WVJ262153 B327682:B327689 IX327682:IX327689 ST327682:ST327689 ACP327682:ACP327689 AML327682:AML327689 AWH327682:AWH327689 BGD327682:BGD327689 BPZ327682:BPZ327689 BZV327682:BZV327689 CJR327682:CJR327689 CTN327682:CTN327689 DDJ327682:DDJ327689 DNF327682:DNF327689 DXB327682:DXB327689 EGX327682:EGX327689 EQT327682:EQT327689 FAP327682:FAP327689 FKL327682:FKL327689 FUH327682:FUH327689 GED327682:GED327689 GNZ327682:GNZ327689 GXV327682:GXV327689 HHR327682:HHR327689 HRN327682:HRN327689 IBJ327682:IBJ327689 ILF327682:ILF327689 IVB327682:IVB327689 JEX327682:JEX327689 JOT327682:JOT327689 JYP327682:JYP327689 KIL327682:KIL327689 KSH327682:KSH327689 LCD327682:LCD327689 LLZ327682:LLZ327689 LVV327682:LVV327689 MFR327682:MFR327689 MPN327682:MPN327689 MZJ327682:MZJ327689 NJF327682:NJF327689 NTB327682:NTB327689 OCX327682:OCX327689 OMT327682:OMT327689 OWP327682:OWP327689 PGL327682:PGL327689 PQH327682:PQH327689 QAD327682:QAD327689 QJZ327682:QJZ327689 QTV327682:QTV327689 RDR327682:RDR327689 RNN327682:RNN327689 RXJ327682:RXJ327689 SHF327682:SHF327689 SRB327682:SRB327689 TAX327682:TAX327689 TKT327682:TKT327689 TUP327682:TUP327689 UEL327682:UEL327689 UOH327682:UOH327689 UYD327682:UYD327689 VHZ327682:VHZ327689 VRV327682:VRV327689 WBR327682:WBR327689 WLN327682:WLN327689 WVJ327682:WVJ327689 B393218:B393225 IX393218:IX393225 ST393218:ST393225 ACP393218:ACP393225 AML393218:AML393225 AWH393218:AWH393225 BGD393218:BGD393225 BPZ393218:BPZ393225 BZV393218:BZV393225 CJR393218:CJR393225 CTN393218:CTN393225 DDJ393218:DDJ393225 DNF393218:DNF393225 DXB393218:DXB393225 EGX393218:EGX393225 EQT393218:EQT393225 FAP393218:FAP393225 FKL393218:FKL393225 FUH393218:FUH393225 GED393218:GED393225 GNZ393218:GNZ393225 GXV393218:GXV393225 HHR393218:HHR393225 HRN393218:HRN393225 IBJ393218:IBJ393225 ILF393218:ILF393225 IVB393218:IVB393225 JEX393218:JEX393225 JOT393218:JOT393225 JYP393218:JYP393225 KIL393218:KIL393225 KSH393218:KSH393225 LCD393218:LCD393225 LLZ393218:LLZ393225 LVV393218:LVV393225 MFR393218:MFR393225 MPN393218:MPN393225 MZJ393218:MZJ393225 NJF393218:NJF393225 NTB393218:NTB393225 OCX393218:OCX393225 OMT393218:OMT393225 OWP393218:OWP393225 PGL393218:PGL393225 PQH393218:PQH393225 QAD393218:QAD393225 QJZ393218:QJZ393225 QTV393218:QTV393225 RDR393218:RDR393225 RNN393218:RNN393225 RXJ393218:RXJ393225 SHF393218:SHF393225 SRB393218:SRB393225 TAX393218:TAX393225 TKT393218:TKT393225 TUP393218:TUP393225 UEL393218:UEL393225 UOH393218:UOH393225 UYD393218:UYD393225 VHZ393218:VHZ393225 VRV393218:VRV393225 WBR393218:WBR393225 WLN393218:WLN393225 WVJ393218:WVJ393225 B458754:B458761 IX458754:IX458761 ST458754:ST458761 ACP458754:ACP458761 AML458754:AML458761 AWH458754:AWH458761 BGD458754:BGD458761 BPZ458754:BPZ458761 BZV458754:BZV458761 CJR458754:CJR458761 CTN458754:CTN458761 DDJ458754:DDJ458761 DNF458754:DNF458761 DXB458754:DXB458761 EGX458754:EGX458761 EQT458754:EQT458761 FAP458754:FAP458761 FKL458754:FKL458761 FUH458754:FUH458761 GED458754:GED458761 GNZ458754:GNZ458761 GXV458754:GXV458761 HHR458754:HHR458761 HRN458754:HRN458761 IBJ458754:IBJ458761 ILF458754:ILF458761 IVB458754:IVB458761 JEX458754:JEX458761 JOT458754:JOT458761 JYP458754:JYP458761 KIL458754:KIL458761 KSH458754:KSH458761 LCD458754:LCD458761 LLZ458754:LLZ458761 LVV458754:LVV458761 MFR458754:MFR458761 MPN458754:MPN458761 MZJ458754:MZJ458761 NJF458754:NJF458761 NTB458754:NTB458761 OCX458754:OCX458761 OMT458754:OMT458761 OWP458754:OWP458761 PGL458754:PGL458761 PQH458754:PQH458761 QAD458754:QAD458761 QJZ458754:QJZ458761 QTV458754:QTV458761 RDR458754:RDR458761 RNN458754:RNN458761 RXJ458754:RXJ458761 SHF458754:SHF458761 SRB458754:SRB458761 TAX458754:TAX458761 TKT458754:TKT458761 TUP458754:TUP458761 UEL458754:UEL458761 UOH458754:UOH458761 UYD458754:UYD458761 VHZ458754:VHZ458761 VRV458754:VRV458761 WBR458754:WBR458761 WLN458754:WLN458761 WVJ458754:WVJ458761 B524290:B524297 IX524290:IX524297 ST524290:ST524297 ACP524290:ACP524297 AML524290:AML524297 AWH524290:AWH524297 BGD524290:BGD524297 BPZ524290:BPZ524297 BZV524290:BZV524297 CJR524290:CJR524297 CTN524290:CTN524297 DDJ524290:DDJ524297 DNF524290:DNF524297 DXB524290:DXB524297 EGX524290:EGX524297 EQT524290:EQT524297 FAP524290:FAP524297 FKL524290:FKL524297 FUH524290:FUH524297 GED524290:GED524297 GNZ524290:GNZ524297 GXV524290:GXV524297 HHR524290:HHR524297 HRN524290:HRN524297 IBJ524290:IBJ524297 ILF524290:ILF524297 IVB524290:IVB524297 JEX524290:JEX524297 JOT524290:JOT524297 JYP524290:JYP524297 KIL524290:KIL524297 KSH524290:KSH524297 LCD524290:LCD524297 LLZ524290:LLZ524297 LVV524290:LVV524297 MFR524290:MFR524297 MPN524290:MPN524297 MZJ524290:MZJ524297 NJF524290:NJF524297 NTB524290:NTB524297 OCX524290:OCX524297 OMT524290:OMT524297 OWP524290:OWP524297 PGL524290:PGL524297 PQH524290:PQH524297 QAD524290:QAD524297 QJZ524290:QJZ524297 QTV524290:QTV524297 RDR524290:RDR524297 RNN524290:RNN524297 RXJ524290:RXJ524297 SHF524290:SHF524297 SRB524290:SRB524297 TAX524290:TAX524297 TKT524290:TKT524297 TUP524290:TUP524297 UEL524290:UEL524297 UOH524290:UOH524297 UYD524290:UYD524297 VHZ524290:VHZ524297 VRV524290:VRV524297 WBR524290:WBR524297 WLN524290:WLN524297 WVJ524290:WVJ524297 B589826:B589833 IX589826:IX589833 ST589826:ST589833 ACP589826:ACP589833 AML589826:AML589833 AWH589826:AWH589833 BGD589826:BGD589833 BPZ589826:BPZ589833 BZV589826:BZV589833 CJR589826:CJR589833 CTN589826:CTN589833 DDJ589826:DDJ589833 DNF589826:DNF589833 DXB589826:DXB589833 EGX589826:EGX589833 EQT589826:EQT589833 FAP589826:FAP589833 FKL589826:FKL589833 FUH589826:FUH589833 GED589826:GED589833 GNZ589826:GNZ589833 GXV589826:GXV589833 HHR589826:HHR589833 HRN589826:HRN589833 IBJ589826:IBJ589833 ILF589826:ILF589833 IVB589826:IVB589833 JEX589826:JEX589833 JOT589826:JOT589833 JYP589826:JYP589833 KIL589826:KIL589833 KSH589826:KSH589833 LCD589826:LCD589833 LLZ589826:LLZ589833 LVV589826:LVV589833 MFR589826:MFR589833 MPN589826:MPN589833 MZJ589826:MZJ589833 NJF589826:NJF589833 NTB589826:NTB589833 OCX589826:OCX589833 OMT589826:OMT589833 OWP589826:OWP589833 PGL589826:PGL589833 PQH589826:PQH589833 QAD589826:QAD589833 QJZ589826:QJZ589833 QTV589826:QTV589833 RDR589826:RDR589833 RNN589826:RNN589833 RXJ589826:RXJ589833 SHF589826:SHF589833 SRB589826:SRB589833 TAX589826:TAX589833 TKT589826:TKT589833 TUP589826:TUP589833 UEL589826:UEL589833 UOH589826:UOH589833 UYD589826:UYD589833 VHZ589826:VHZ589833 VRV589826:VRV589833 WBR589826:WBR589833 WLN589826:WLN589833 WVJ589826:WVJ589833 B655362:B655369 IX655362:IX655369 ST655362:ST655369 ACP655362:ACP655369 AML655362:AML655369 AWH655362:AWH655369 BGD655362:BGD655369 BPZ655362:BPZ655369 BZV655362:BZV655369 CJR655362:CJR655369 CTN655362:CTN655369 DDJ655362:DDJ655369 DNF655362:DNF655369 DXB655362:DXB655369 EGX655362:EGX655369 EQT655362:EQT655369 FAP655362:FAP655369 FKL655362:FKL655369 FUH655362:FUH655369 GED655362:GED655369 GNZ655362:GNZ655369 GXV655362:GXV655369 HHR655362:HHR655369 HRN655362:HRN655369 IBJ655362:IBJ655369 ILF655362:ILF655369 IVB655362:IVB655369 JEX655362:JEX655369 JOT655362:JOT655369 JYP655362:JYP655369 KIL655362:KIL655369 KSH655362:KSH655369 LCD655362:LCD655369 LLZ655362:LLZ655369 LVV655362:LVV655369 MFR655362:MFR655369 MPN655362:MPN655369 MZJ655362:MZJ655369 NJF655362:NJF655369 NTB655362:NTB655369 OCX655362:OCX655369 OMT655362:OMT655369 OWP655362:OWP655369 PGL655362:PGL655369 PQH655362:PQH655369 QAD655362:QAD655369 QJZ655362:QJZ655369 QTV655362:QTV655369 RDR655362:RDR655369 RNN655362:RNN655369 RXJ655362:RXJ655369 SHF655362:SHF655369 SRB655362:SRB655369 TAX655362:TAX655369 TKT655362:TKT655369 TUP655362:TUP655369 UEL655362:UEL655369 UOH655362:UOH655369 UYD655362:UYD655369 VHZ655362:VHZ655369 VRV655362:VRV655369 WBR655362:WBR655369 WLN655362:WLN655369 WVJ655362:WVJ655369 B720898:B720905 IX720898:IX720905 ST720898:ST720905 ACP720898:ACP720905 AML720898:AML720905 AWH720898:AWH720905 BGD720898:BGD720905 BPZ720898:BPZ720905 BZV720898:BZV720905 CJR720898:CJR720905 CTN720898:CTN720905 DDJ720898:DDJ720905 DNF720898:DNF720905 DXB720898:DXB720905 EGX720898:EGX720905 EQT720898:EQT720905 FAP720898:FAP720905 FKL720898:FKL720905 FUH720898:FUH720905 GED720898:GED720905 GNZ720898:GNZ720905 GXV720898:GXV720905 HHR720898:HHR720905 HRN720898:HRN720905 IBJ720898:IBJ720905 ILF720898:ILF720905 IVB720898:IVB720905 JEX720898:JEX720905 JOT720898:JOT720905 JYP720898:JYP720905 KIL720898:KIL720905 KSH720898:KSH720905 LCD720898:LCD720905 LLZ720898:LLZ720905 LVV720898:LVV720905 MFR720898:MFR720905 MPN720898:MPN720905 MZJ720898:MZJ720905 NJF720898:NJF720905 NTB720898:NTB720905 OCX720898:OCX720905 OMT720898:OMT720905 OWP720898:OWP720905 PGL720898:PGL720905 PQH720898:PQH720905 QAD720898:QAD720905 QJZ720898:QJZ720905 QTV720898:QTV720905 RDR720898:RDR720905 RNN720898:RNN720905 RXJ720898:RXJ720905 SHF720898:SHF720905 SRB720898:SRB720905 TAX720898:TAX720905 TKT720898:TKT720905 TUP720898:TUP720905 UEL720898:UEL720905 UOH720898:UOH720905 UYD720898:UYD720905 VHZ720898:VHZ720905 VRV720898:VRV720905 WBR720898:WBR720905 WLN720898:WLN720905 WVJ720898:WVJ720905 B786434:B786441 IX786434:IX786441 ST786434:ST786441 ACP786434:ACP786441 AML786434:AML786441 AWH786434:AWH786441 BGD786434:BGD786441 BPZ786434:BPZ786441 BZV786434:BZV786441 CJR786434:CJR786441 CTN786434:CTN786441 DDJ786434:DDJ786441 DNF786434:DNF786441 DXB786434:DXB786441 EGX786434:EGX786441 EQT786434:EQT786441 FAP786434:FAP786441 FKL786434:FKL786441 FUH786434:FUH786441 GED786434:GED786441 GNZ786434:GNZ786441 GXV786434:GXV786441 HHR786434:HHR786441 HRN786434:HRN786441 IBJ786434:IBJ786441 ILF786434:ILF786441 IVB786434:IVB786441 JEX786434:JEX786441 JOT786434:JOT786441 JYP786434:JYP786441 KIL786434:KIL786441 KSH786434:KSH786441 LCD786434:LCD786441 LLZ786434:LLZ786441 LVV786434:LVV786441 MFR786434:MFR786441 MPN786434:MPN786441 MZJ786434:MZJ786441 NJF786434:NJF786441 NTB786434:NTB786441 OCX786434:OCX786441 OMT786434:OMT786441 OWP786434:OWP786441 PGL786434:PGL786441 PQH786434:PQH786441 QAD786434:QAD786441 QJZ786434:QJZ786441 QTV786434:QTV786441 RDR786434:RDR786441 RNN786434:RNN786441 RXJ786434:RXJ786441 SHF786434:SHF786441 SRB786434:SRB786441 TAX786434:TAX786441 TKT786434:TKT786441 TUP786434:TUP786441 UEL786434:UEL786441 UOH786434:UOH786441 UYD786434:UYD786441 VHZ786434:VHZ786441 VRV786434:VRV786441 WBR786434:WBR786441 WLN786434:WLN786441 WVJ786434:WVJ786441 B851970:B851977 IX851970:IX851977 ST851970:ST851977 ACP851970:ACP851977 AML851970:AML851977 AWH851970:AWH851977 BGD851970:BGD851977 BPZ851970:BPZ851977 BZV851970:BZV851977 CJR851970:CJR851977 CTN851970:CTN851977 DDJ851970:DDJ851977 DNF851970:DNF851977 DXB851970:DXB851977 EGX851970:EGX851977 EQT851970:EQT851977 FAP851970:FAP851977 FKL851970:FKL851977 FUH851970:FUH851977 GED851970:GED851977 GNZ851970:GNZ851977 GXV851970:GXV851977 HHR851970:HHR851977 HRN851970:HRN851977 IBJ851970:IBJ851977 ILF851970:ILF851977 IVB851970:IVB851977 JEX851970:JEX851977 JOT851970:JOT851977 JYP851970:JYP851977 KIL851970:KIL851977 KSH851970:KSH851977 LCD851970:LCD851977 LLZ851970:LLZ851977 LVV851970:LVV851977 MFR851970:MFR851977 MPN851970:MPN851977 MZJ851970:MZJ851977 NJF851970:NJF851977 NTB851970:NTB851977 OCX851970:OCX851977 OMT851970:OMT851977 OWP851970:OWP851977 PGL851970:PGL851977 PQH851970:PQH851977 QAD851970:QAD851977 QJZ851970:QJZ851977 QTV851970:QTV851977 RDR851970:RDR851977 RNN851970:RNN851977 RXJ851970:RXJ851977 SHF851970:SHF851977 SRB851970:SRB851977 TAX851970:TAX851977 TKT851970:TKT851977 TUP851970:TUP851977 UEL851970:UEL851977 UOH851970:UOH851977 UYD851970:UYD851977 VHZ851970:VHZ851977 VRV851970:VRV851977 WBR851970:WBR851977 WLN851970:WLN851977 WVJ851970:WVJ851977 B917506:B917513 IX917506:IX917513 ST917506:ST917513 ACP917506:ACP917513 AML917506:AML917513 AWH917506:AWH917513 BGD917506:BGD917513 BPZ917506:BPZ917513 BZV917506:BZV917513 CJR917506:CJR917513 CTN917506:CTN917513 DDJ917506:DDJ917513 DNF917506:DNF917513 DXB917506:DXB917513 EGX917506:EGX917513 EQT917506:EQT917513 FAP917506:FAP917513 FKL917506:FKL917513 FUH917506:FUH917513 GED917506:GED917513 GNZ917506:GNZ917513 GXV917506:GXV917513 HHR917506:HHR917513 HRN917506:HRN917513 IBJ917506:IBJ917513 ILF917506:ILF917513 IVB917506:IVB917513 JEX917506:JEX917513 JOT917506:JOT917513 JYP917506:JYP917513 KIL917506:KIL917513 KSH917506:KSH917513 LCD917506:LCD917513 LLZ917506:LLZ917513 LVV917506:LVV917513 MFR917506:MFR917513 MPN917506:MPN917513 MZJ917506:MZJ917513 NJF917506:NJF917513 NTB917506:NTB917513 OCX917506:OCX917513 OMT917506:OMT917513 OWP917506:OWP917513 PGL917506:PGL917513 PQH917506:PQH917513 QAD917506:QAD917513 QJZ917506:QJZ917513 QTV917506:QTV917513 RDR917506:RDR917513 RNN917506:RNN917513 RXJ917506:RXJ917513 SHF917506:SHF917513 SRB917506:SRB917513 TAX917506:TAX917513 TKT917506:TKT917513 TUP917506:TUP917513 UEL917506:UEL917513 UOH917506:UOH917513 UYD917506:UYD917513 VHZ917506:VHZ917513 VRV917506:VRV917513 WBR917506:WBR917513 WLN917506:WLN917513 WVJ917506:WVJ917513 B983042:B983049 IX983042:IX983049 ST983042:ST983049 ACP983042:ACP983049 AML983042:AML983049 AWH983042:AWH983049 BGD983042:BGD983049 BPZ983042:BPZ983049 BZV983042:BZV983049 CJR983042:CJR983049 CTN983042:CTN983049 DDJ983042:DDJ983049 DNF983042:DNF983049 DXB983042:DXB983049 EGX983042:EGX983049 EQT983042:EQT983049 FAP983042:FAP983049 FKL983042:FKL983049 FUH983042:FUH983049 GED983042:GED983049 GNZ983042:GNZ983049 GXV983042:GXV983049 HHR983042:HHR983049 HRN983042:HRN983049 IBJ983042:IBJ983049 ILF983042:ILF983049 IVB983042:IVB983049 JEX983042:JEX983049 JOT983042:JOT983049 JYP983042:JYP983049 KIL983042:KIL983049 KSH983042:KSH983049 LCD983042:LCD983049 LLZ983042:LLZ983049 LVV983042:LVV983049 MFR983042:MFR983049 MPN983042:MPN983049 MZJ983042:MZJ983049 NJF983042:NJF983049 NTB983042:NTB983049 OCX983042:OCX983049 OMT983042:OMT983049 OWP983042:OWP983049 PGL983042:PGL983049 PQH983042:PQH983049 QAD983042:QAD983049 QJZ983042:QJZ983049 QTV983042:QTV983049 RDR983042:RDR983049 RNN983042:RNN983049 RXJ983042:RXJ983049 SHF983042:SHF983049 SRB983042:SRB983049 TAX983042:TAX983049 TKT983042:TKT983049 TUP983042:TUP983049 UEL983042:UEL983049 UOH983042:UOH983049 UYD983042:UYD983049 VHZ983042:VHZ983049 VRV983042:VRV983049 WBR983042:WBR983049 WLN983042:WLN983049 WVJ983042:WVJ983049 B65547:B65564 IX65547:IX65564 ST65547:ST65564 ACP65547:ACP65564 AML65547:AML65564 AWH65547:AWH65564 BGD65547:BGD65564 BPZ65547:BPZ65564 BZV65547:BZV65564 CJR65547:CJR65564 CTN65547:CTN65564 DDJ65547:DDJ65564 DNF65547:DNF65564 DXB65547:DXB65564 EGX65547:EGX65564 EQT65547:EQT65564 FAP65547:FAP65564 FKL65547:FKL65564 FUH65547:FUH65564 GED65547:GED65564 GNZ65547:GNZ65564 GXV65547:GXV65564 HHR65547:HHR65564 HRN65547:HRN65564 IBJ65547:IBJ65564 ILF65547:ILF65564 IVB65547:IVB65564 JEX65547:JEX65564 JOT65547:JOT65564 JYP65547:JYP65564 KIL65547:KIL65564 KSH65547:KSH65564 LCD65547:LCD65564 LLZ65547:LLZ65564 LVV65547:LVV65564 MFR65547:MFR65564 MPN65547:MPN65564 MZJ65547:MZJ65564 NJF65547:NJF65564 NTB65547:NTB65564 OCX65547:OCX65564 OMT65547:OMT65564 OWP65547:OWP65564 PGL65547:PGL65564 PQH65547:PQH65564 QAD65547:QAD65564 QJZ65547:QJZ65564 QTV65547:QTV65564 RDR65547:RDR65564 RNN65547:RNN65564 RXJ65547:RXJ65564 SHF65547:SHF65564 SRB65547:SRB65564 TAX65547:TAX65564 TKT65547:TKT65564 TUP65547:TUP65564 UEL65547:UEL65564 UOH65547:UOH65564 UYD65547:UYD65564 VHZ65547:VHZ65564 VRV65547:VRV65564 WBR65547:WBR65564 WLN65547:WLN65564 WVJ65547:WVJ65564 B131083:B131100 IX131083:IX131100 ST131083:ST131100 ACP131083:ACP131100 AML131083:AML131100 AWH131083:AWH131100 BGD131083:BGD131100 BPZ131083:BPZ131100 BZV131083:BZV131100 CJR131083:CJR131100 CTN131083:CTN131100 DDJ131083:DDJ131100 DNF131083:DNF131100 DXB131083:DXB131100 EGX131083:EGX131100 EQT131083:EQT131100 FAP131083:FAP131100 FKL131083:FKL131100 FUH131083:FUH131100 GED131083:GED131100 GNZ131083:GNZ131100 GXV131083:GXV131100 HHR131083:HHR131100 HRN131083:HRN131100 IBJ131083:IBJ131100 ILF131083:ILF131100 IVB131083:IVB131100 JEX131083:JEX131100 JOT131083:JOT131100 JYP131083:JYP131100 KIL131083:KIL131100 KSH131083:KSH131100 LCD131083:LCD131100 LLZ131083:LLZ131100 LVV131083:LVV131100 MFR131083:MFR131100 MPN131083:MPN131100 MZJ131083:MZJ131100 NJF131083:NJF131100 NTB131083:NTB131100 OCX131083:OCX131100 OMT131083:OMT131100 OWP131083:OWP131100 PGL131083:PGL131100 PQH131083:PQH131100 QAD131083:QAD131100 QJZ131083:QJZ131100 QTV131083:QTV131100 RDR131083:RDR131100 RNN131083:RNN131100 RXJ131083:RXJ131100 SHF131083:SHF131100 SRB131083:SRB131100 TAX131083:TAX131100 TKT131083:TKT131100 TUP131083:TUP131100 UEL131083:UEL131100 UOH131083:UOH131100 UYD131083:UYD131100 VHZ131083:VHZ131100 VRV131083:VRV131100 WBR131083:WBR131100 WLN131083:WLN131100 WVJ131083:WVJ131100 B196619:B196636 IX196619:IX196636 ST196619:ST196636 ACP196619:ACP196636 AML196619:AML196636 AWH196619:AWH196636 BGD196619:BGD196636 BPZ196619:BPZ196636 BZV196619:BZV196636 CJR196619:CJR196636 CTN196619:CTN196636 DDJ196619:DDJ196636 DNF196619:DNF196636 DXB196619:DXB196636 EGX196619:EGX196636 EQT196619:EQT196636 FAP196619:FAP196636 FKL196619:FKL196636 FUH196619:FUH196636 GED196619:GED196636 GNZ196619:GNZ196636 GXV196619:GXV196636 HHR196619:HHR196636 HRN196619:HRN196636 IBJ196619:IBJ196636 ILF196619:ILF196636 IVB196619:IVB196636 JEX196619:JEX196636 JOT196619:JOT196636 JYP196619:JYP196636 KIL196619:KIL196636 KSH196619:KSH196636 LCD196619:LCD196636 LLZ196619:LLZ196636 LVV196619:LVV196636 MFR196619:MFR196636 MPN196619:MPN196636 MZJ196619:MZJ196636 NJF196619:NJF196636 NTB196619:NTB196636 OCX196619:OCX196636 OMT196619:OMT196636 OWP196619:OWP196636 PGL196619:PGL196636 PQH196619:PQH196636 QAD196619:QAD196636 QJZ196619:QJZ196636 QTV196619:QTV196636 RDR196619:RDR196636 RNN196619:RNN196636 RXJ196619:RXJ196636 SHF196619:SHF196636 SRB196619:SRB196636 TAX196619:TAX196636 TKT196619:TKT196636 TUP196619:TUP196636 UEL196619:UEL196636 UOH196619:UOH196636 UYD196619:UYD196636 VHZ196619:VHZ196636 VRV196619:VRV196636 WBR196619:WBR196636 WLN196619:WLN196636 WVJ196619:WVJ196636 B262155:B262172 IX262155:IX262172 ST262155:ST262172 ACP262155:ACP262172 AML262155:AML262172 AWH262155:AWH262172 BGD262155:BGD262172 BPZ262155:BPZ262172 BZV262155:BZV262172 CJR262155:CJR262172 CTN262155:CTN262172 DDJ262155:DDJ262172 DNF262155:DNF262172 DXB262155:DXB262172 EGX262155:EGX262172 EQT262155:EQT262172 FAP262155:FAP262172 FKL262155:FKL262172 FUH262155:FUH262172 GED262155:GED262172 GNZ262155:GNZ262172 GXV262155:GXV262172 HHR262155:HHR262172 HRN262155:HRN262172 IBJ262155:IBJ262172 ILF262155:ILF262172 IVB262155:IVB262172 JEX262155:JEX262172 JOT262155:JOT262172 JYP262155:JYP262172 KIL262155:KIL262172 KSH262155:KSH262172 LCD262155:LCD262172 LLZ262155:LLZ262172 LVV262155:LVV262172 MFR262155:MFR262172 MPN262155:MPN262172 MZJ262155:MZJ262172 NJF262155:NJF262172 NTB262155:NTB262172 OCX262155:OCX262172 OMT262155:OMT262172 OWP262155:OWP262172 PGL262155:PGL262172 PQH262155:PQH262172 QAD262155:QAD262172 QJZ262155:QJZ262172 QTV262155:QTV262172 RDR262155:RDR262172 RNN262155:RNN262172 RXJ262155:RXJ262172 SHF262155:SHF262172 SRB262155:SRB262172 TAX262155:TAX262172 TKT262155:TKT262172 TUP262155:TUP262172 UEL262155:UEL262172 UOH262155:UOH262172 UYD262155:UYD262172 VHZ262155:VHZ262172 VRV262155:VRV262172 WBR262155:WBR262172 WLN262155:WLN262172 WVJ262155:WVJ262172 B327691:B327708 IX327691:IX327708 ST327691:ST327708 ACP327691:ACP327708 AML327691:AML327708 AWH327691:AWH327708 BGD327691:BGD327708 BPZ327691:BPZ327708 BZV327691:BZV327708 CJR327691:CJR327708 CTN327691:CTN327708 DDJ327691:DDJ327708 DNF327691:DNF327708 DXB327691:DXB327708 EGX327691:EGX327708 EQT327691:EQT327708 FAP327691:FAP327708 FKL327691:FKL327708 FUH327691:FUH327708 GED327691:GED327708 GNZ327691:GNZ327708 GXV327691:GXV327708 HHR327691:HHR327708 HRN327691:HRN327708 IBJ327691:IBJ327708 ILF327691:ILF327708 IVB327691:IVB327708 JEX327691:JEX327708 JOT327691:JOT327708 JYP327691:JYP327708 KIL327691:KIL327708 KSH327691:KSH327708 LCD327691:LCD327708 LLZ327691:LLZ327708 LVV327691:LVV327708 MFR327691:MFR327708 MPN327691:MPN327708 MZJ327691:MZJ327708 NJF327691:NJF327708 NTB327691:NTB327708 OCX327691:OCX327708 OMT327691:OMT327708 OWP327691:OWP327708 PGL327691:PGL327708 PQH327691:PQH327708 QAD327691:QAD327708 QJZ327691:QJZ327708 QTV327691:QTV327708 RDR327691:RDR327708 RNN327691:RNN327708 RXJ327691:RXJ327708 SHF327691:SHF327708 SRB327691:SRB327708 TAX327691:TAX327708 TKT327691:TKT327708 TUP327691:TUP327708 UEL327691:UEL327708 UOH327691:UOH327708 UYD327691:UYD327708 VHZ327691:VHZ327708 VRV327691:VRV327708 WBR327691:WBR327708 WLN327691:WLN327708 WVJ327691:WVJ327708 B393227:B393244 IX393227:IX393244 ST393227:ST393244 ACP393227:ACP393244 AML393227:AML393244 AWH393227:AWH393244 BGD393227:BGD393244 BPZ393227:BPZ393244 BZV393227:BZV393244 CJR393227:CJR393244 CTN393227:CTN393244 DDJ393227:DDJ393244 DNF393227:DNF393244 DXB393227:DXB393244 EGX393227:EGX393244 EQT393227:EQT393244 FAP393227:FAP393244 FKL393227:FKL393244 FUH393227:FUH393244 GED393227:GED393244 GNZ393227:GNZ393244 GXV393227:GXV393244 HHR393227:HHR393244 HRN393227:HRN393244 IBJ393227:IBJ393244 ILF393227:ILF393244 IVB393227:IVB393244 JEX393227:JEX393244 JOT393227:JOT393244 JYP393227:JYP393244 KIL393227:KIL393244 KSH393227:KSH393244 LCD393227:LCD393244 LLZ393227:LLZ393244 LVV393227:LVV393244 MFR393227:MFR393244 MPN393227:MPN393244 MZJ393227:MZJ393244 NJF393227:NJF393244 NTB393227:NTB393244 OCX393227:OCX393244 OMT393227:OMT393244 OWP393227:OWP393244 PGL393227:PGL393244 PQH393227:PQH393244 QAD393227:QAD393244 QJZ393227:QJZ393244 QTV393227:QTV393244 RDR393227:RDR393244 RNN393227:RNN393244 RXJ393227:RXJ393244 SHF393227:SHF393244 SRB393227:SRB393244 TAX393227:TAX393244 TKT393227:TKT393244 TUP393227:TUP393244 UEL393227:UEL393244 UOH393227:UOH393244 UYD393227:UYD393244 VHZ393227:VHZ393244 VRV393227:VRV393244 WBR393227:WBR393244 WLN393227:WLN393244 WVJ393227:WVJ393244 B458763:B458780 IX458763:IX458780 ST458763:ST458780 ACP458763:ACP458780 AML458763:AML458780 AWH458763:AWH458780 BGD458763:BGD458780 BPZ458763:BPZ458780 BZV458763:BZV458780 CJR458763:CJR458780 CTN458763:CTN458780 DDJ458763:DDJ458780 DNF458763:DNF458780 DXB458763:DXB458780 EGX458763:EGX458780 EQT458763:EQT458780 FAP458763:FAP458780 FKL458763:FKL458780 FUH458763:FUH458780 GED458763:GED458780 GNZ458763:GNZ458780 GXV458763:GXV458780 HHR458763:HHR458780 HRN458763:HRN458780 IBJ458763:IBJ458780 ILF458763:ILF458780 IVB458763:IVB458780 JEX458763:JEX458780 JOT458763:JOT458780 JYP458763:JYP458780 KIL458763:KIL458780 KSH458763:KSH458780 LCD458763:LCD458780 LLZ458763:LLZ458780 LVV458763:LVV458780 MFR458763:MFR458780 MPN458763:MPN458780 MZJ458763:MZJ458780 NJF458763:NJF458780 NTB458763:NTB458780 OCX458763:OCX458780 OMT458763:OMT458780 OWP458763:OWP458780 PGL458763:PGL458780 PQH458763:PQH458780 QAD458763:QAD458780 QJZ458763:QJZ458780 QTV458763:QTV458780 RDR458763:RDR458780 RNN458763:RNN458780 RXJ458763:RXJ458780 SHF458763:SHF458780 SRB458763:SRB458780 TAX458763:TAX458780 TKT458763:TKT458780 TUP458763:TUP458780 UEL458763:UEL458780 UOH458763:UOH458780 UYD458763:UYD458780 VHZ458763:VHZ458780 VRV458763:VRV458780 WBR458763:WBR458780 WLN458763:WLN458780 WVJ458763:WVJ458780 B524299:B524316 IX524299:IX524316 ST524299:ST524316 ACP524299:ACP524316 AML524299:AML524316 AWH524299:AWH524316 BGD524299:BGD524316 BPZ524299:BPZ524316 BZV524299:BZV524316 CJR524299:CJR524316 CTN524299:CTN524316 DDJ524299:DDJ524316 DNF524299:DNF524316 DXB524299:DXB524316 EGX524299:EGX524316 EQT524299:EQT524316 FAP524299:FAP524316 FKL524299:FKL524316 FUH524299:FUH524316 GED524299:GED524316 GNZ524299:GNZ524316 GXV524299:GXV524316 HHR524299:HHR524316 HRN524299:HRN524316 IBJ524299:IBJ524316 ILF524299:ILF524316 IVB524299:IVB524316 JEX524299:JEX524316 JOT524299:JOT524316 JYP524299:JYP524316 KIL524299:KIL524316 KSH524299:KSH524316 LCD524299:LCD524316 LLZ524299:LLZ524316 LVV524299:LVV524316 MFR524299:MFR524316 MPN524299:MPN524316 MZJ524299:MZJ524316 NJF524299:NJF524316 NTB524299:NTB524316 OCX524299:OCX524316 OMT524299:OMT524316 OWP524299:OWP524316 PGL524299:PGL524316 PQH524299:PQH524316 QAD524299:QAD524316 QJZ524299:QJZ524316 QTV524299:QTV524316 RDR524299:RDR524316 RNN524299:RNN524316 RXJ524299:RXJ524316 SHF524299:SHF524316 SRB524299:SRB524316 TAX524299:TAX524316 TKT524299:TKT524316 TUP524299:TUP524316 UEL524299:UEL524316 UOH524299:UOH524316 UYD524299:UYD524316 VHZ524299:VHZ524316 VRV524299:VRV524316 WBR524299:WBR524316 WLN524299:WLN524316 WVJ524299:WVJ524316 B589835:B589852 IX589835:IX589852 ST589835:ST589852 ACP589835:ACP589852 AML589835:AML589852 AWH589835:AWH589852 BGD589835:BGD589852 BPZ589835:BPZ589852 BZV589835:BZV589852 CJR589835:CJR589852 CTN589835:CTN589852 DDJ589835:DDJ589852 DNF589835:DNF589852 DXB589835:DXB589852 EGX589835:EGX589852 EQT589835:EQT589852 FAP589835:FAP589852 FKL589835:FKL589852 FUH589835:FUH589852 GED589835:GED589852 GNZ589835:GNZ589852 GXV589835:GXV589852 HHR589835:HHR589852 HRN589835:HRN589852 IBJ589835:IBJ589852 ILF589835:ILF589852 IVB589835:IVB589852 JEX589835:JEX589852 JOT589835:JOT589852 JYP589835:JYP589852 KIL589835:KIL589852 KSH589835:KSH589852 LCD589835:LCD589852 LLZ589835:LLZ589852 LVV589835:LVV589852 MFR589835:MFR589852 MPN589835:MPN589852 MZJ589835:MZJ589852 NJF589835:NJF589852 NTB589835:NTB589852 OCX589835:OCX589852 OMT589835:OMT589852 OWP589835:OWP589852 PGL589835:PGL589852 PQH589835:PQH589852 QAD589835:QAD589852 QJZ589835:QJZ589852 QTV589835:QTV589852 RDR589835:RDR589852 RNN589835:RNN589852 RXJ589835:RXJ589852 SHF589835:SHF589852 SRB589835:SRB589852 TAX589835:TAX589852 TKT589835:TKT589852 TUP589835:TUP589852 UEL589835:UEL589852 UOH589835:UOH589852 UYD589835:UYD589852 VHZ589835:VHZ589852 VRV589835:VRV589852 WBR589835:WBR589852 WLN589835:WLN589852 WVJ589835:WVJ589852 B655371:B655388 IX655371:IX655388 ST655371:ST655388 ACP655371:ACP655388 AML655371:AML655388 AWH655371:AWH655388 BGD655371:BGD655388 BPZ655371:BPZ655388 BZV655371:BZV655388 CJR655371:CJR655388 CTN655371:CTN655388 DDJ655371:DDJ655388 DNF655371:DNF655388 DXB655371:DXB655388 EGX655371:EGX655388 EQT655371:EQT655388 FAP655371:FAP655388 FKL655371:FKL655388 FUH655371:FUH655388 GED655371:GED655388 GNZ655371:GNZ655388 GXV655371:GXV655388 HHR655371:HHR655388 HRN655371:HRN655388 IBJ655371:IBJ655388 ILF655371:ILF655388 IVB655371:IVB655388 JEX655371:JEX655388 JOT655371:JOT655388 JYP655371:JYP655388 KIL655371:KIL655388 KSH655371:KSH655388 LCD655371:LCD655388 LLZ655371:LLZ655388 LVV655371:LVV655388 MFR655371:MFR655388 MPN655371:MPN655388 MZJ655371:MZJ655388 NJF655371:NJF655388 NTB655371:NTB655388 OCX655371:OCX655388 OMT655371:OMT655388 OWP655371:OWP655388 PGL655371:PGL655388 PQH655371:PQH655388 QAD655371:QAD655388 QJZ655371:QJZ655388 QTV655371:QTV655388 RDR655371:RDR655388 RNN655371:RNN655388 RXJ655371:RXJ655388 SHF655371:SHF655388 SRB655371:SRB655388 TAX655371:TAX655388 TKT655371:TKT655388 TUP655371:TUP655388 UEL655371:UEL655388 UOH655371:UOH655388 UYD655371:UYD655388 VHZ655371:VHZ655388 VRV655371:VRV655388 WBR655371:WBR655388 WLN655371:WLN655388 WVJ655371:WVJ655388 B720907:B720924 IX720907:IX720924 ST720907:ST720924 ACP720907:ACP720924 AML720907:AML720924 AWH720907:AWH720924 BGD720907:BGD720924 BPZ720907:BPZ720924 BZV720907:BZV720924 CJR720907:CJR720924 CTN720907:CTN720924 DDJ720907:DDJ720924 DNF720907:DNF720924 DXB720907:DXB720924 EGX720907:EGX720924 EQT720907:EQT720924 FAP720907:FAP720924 FKL720907:FKL720924 FUH720907:FUH720924 GED720907:GED720924 GNZ720907:GNZ720924 GXV720907:GXV720924 HHR720907:HHR720924 HRN720907:HRN720924 IBJ720907:IBJ720924 ILF720907:ILF720924 IVB720907:IVB720924 JEX720907:JEX720924 JOT720907:JOT720924 JYP720907:JYP720924 KIL720907:KIL720924 KSH720907:KSH720924 LCD720907:LCD720924 LLZ720907:LLZ720924 LVV720907:LVV720924 MFR720907:MFR720924 MPN720907:MPN720924 MZJ720907:MZJ720924 NJF720907:NJF720924 NTB720907:NTB720924 OCX720907:OCX720924 OMT720907:OMT720924 OWP720907:OWP720924 PGL720907:PGL720924 PQH720907:PQH720924 QAD720907:QAD720924 QJZ720907:QJZ720924 QTV720907:QTV720924 RDR720907:RDR720924 RNN720907:RNN720924 RXJ720907:RXJ720924 SHF720907:SHF720924 SRB720907:SRB720924 TAX720907:TAX720924 TKT720907:TKT720924 TUP720907:TUP720924 UEL720907:UEL720924 UOH720907:UOH720924 UYD720907:UYD720924 VHZ720907:VHZ720924 VRV720907:VRV720924 WBR720907:WBR720924 WLN720907:WLN720924 WVJ720907:WVJ720924 B786443:B786460 IX786443:IX786460 ST786443:ST786460 ACP786443:ACP786460 AML786443:AML786460 AWH786443:AWH786460 BGD786443:BGD786460 BPZ786443:BPZ786460 BZV786443:BZV786460 CJR786443:CJR786460 CTN786443:CTN786460 DDJ786443:DDJ786460 DNF786443:DNF786460 DXB786443:DXB786460 EGX786443:EGX786460 EQT786443:EQT786460 FAP786443:FAP786460 FKL786443:FKL786460 FUH786443:FUH786460 GED786443:GED786460 GNZ786443:GNZ786460 GXV786443:GXV786460 HHR786443:HHR786460 HRN786443:HRN786460 IBJ786443:IBJ786460 ILF786443:ILF786460 IVB786443:IVB786460 JEX786443:JEX786460 JOT786443:JOT786460 JYP786443:JYP786460 KIL786443:KIL786460 KSH786443:KSH786460 LCD786443:LCD786460 LLZ786443:LLZ786460 LVV786443:LVV786460 MFR786443:MFR786460 MPN786443:MPN786460 MZJ786443:MZJ786460 NJF786443:NJF786460 NTB786443:NTB786460 OCX786443:OCX786460 OMT786443:OMT786460 OWP786443:OWP786460 PGL786443:PGL786460 PQH786443:PQH786460 QAD786443:QAD786460 QJZ786443:QJZ786460 QTV786443:QTV786460 RDR786443:RDR786460 RNN786443:RNN786460 RXJ786443:RXJ786460 SHF786443:SHF786460 SRB786443:SRB786460 TAX786443:TAX786460 TKT786443:TKT786460 TUP786443:TUP786460 UEL786443:UEL786460 UOH786443:UOH786460 UYD786443:UYD786460 VHZ786443:VHZ786460 VRV786443:VRV786460 WBR786443:WBR786460 WLN786443:WLN786460 WVJ786443:WVJ786460 B851979:B851996 IX851979:IX851996 ST851979:ST851996 ACP851979:ACP851996 AML851979:AML851996 AWH851979:AWH851996 BGD851979:BGD851996 BPZ851979:BPZ851996 BZV851979:BZV851996 CJR851979:CJR851996 CTN851979:CTN851996 DDJ851979:DDJ851996 DNF851979:DNF851996 DXB851979:DXB851996 EGX851979:EGX851996 EQT851979:EQT851996 FAP851979:FAP851996 FKL851979:FKL851996 FUH851979:FUH851996 GED851979:GED851996 GNZ851979:GNZ851996 GXV851979:GXV851996 HHR851979:HHR851996 HRN851979:HRN851996 IBJ851979:IBJ851996 ILF851979:ILF851996 IVB851979:IVB851996 JEX851979:JEX851996 JOT851979:JOT851996 JYP851979:JYP851996 KIL851979:KIL851996 KSH851979:KSH851996 LCD851979:LCD851996 LLZ851979:LLZ851996 LVV851979:LVV851996 MFR851979:MFR851996 MPN851979:MPN851996 MZJ851979:MZJ851996 NJF851979:NJF851996 NTB851979:NTB851996 OCX851979:OCX851996 OMT851979:OMT851996 OWP851979:OWP851996 PGL851979:PGL851996 PQH851979:PQH851996 QAD851979:QAD851996 QJZ851979:QJZ851996 QTV851979:QTV851996 RDR851979:RDR851996 RNN851979:RNN851996 RXJ851979:RXJ851996 SHF851979:SHF851996 SRB851979:SRB851996 TAX851979:TAX851996 TKT851979:TKT851996 TUP851979:TUP851996 UEL851979:UEL851996 UOH851979:UOH851996 UYD851979:UYD851996 VHZ851979:VHZ851996 VRV851979:VRV851996 WBR851979:WBR851996 WLN851979:WLN851996 WVJ851979:WVJ851996 B917515:B917532 IX917515:IX917532 ST917515:ST917532 ACP917515:ACP917532 AML917515:AML917532 AWH917515:AWH917532 BGD917515:BGD917532 BPZ917515:BPZ917532 BZV917515:BZV917532 CJR917515:CJR917532 CTN917515:CTN917532 DDJ917515:DDJ917532 DNF917515:DNF917532 DXB917515:DXB917532 EGX917515:EGX917532 EQT917515:EQT917532 FAP917515:FAP917532 FKL917515:FKL917532 FUH917515:FUH917532 GED917515:GED917532 GNZ917515:GNZ917532 GXV917515:GXV917532 HHR917515:HHR917532 HRN917515:HRN917532 IBJ917515:IBJ917532 ILF917515:ILF917532 IVB917515:IVB917532 JEX917515:JEX917532 JOT917515:JOT917532 JYP917515:JYP917532 KIL917515:KIL917532 KSH917515:KSH917532 LCD917515:LCD917532 LLZ917515:LLZ917532 LVV917515:LVV917532 MFR917515:MFR917532 MPN917515:MPN917532 MZJ917515:MZJ917532 NJF917515:NJF917532 NTB917515:NTB917532 OCX917515:OCX917532 OMT917515:OMT917532 OWP917515:OWP917532 PGL917515:PGL917532 PQH917515:PQH917532 QAD917515:QAD917532 QJZ917515:QJZ917532 QTV917515:QTV917532 RDR917515:RDR917532 RNN917515:RNN917532 RXJ917515:RXJ917532 SHF917515:SHF917532 SRB917515:SRB917532 TAX917515:TAX917532 TKT917515:TKT917532 TUP917515:TUP917532 UEL917515:UEL917532 UOH917515:UOH917532 UYD917515:UYD917532 VHZ917515:VHZ917532 VRV917515:VRV917532 WBR917515:WBR917532 WLN917515:WLN917532 WVJ917515:WVJ917532 B983051:B983068 IX983051:IX983068 ST983051:ST983068 ACP983051:ACP983068 AML983051:AML983068 AWH983051:AWH983068 BGD983051:BGD983068 BPZ983051:BPZ983068 BZV983051:BZV983068 CJR983051:CJR983068 CTN983051:CTN983068 DDJ983051:DDJ983068 DNF983051:DNF983068 DXB983051:DXB983068 EGX983051:EGX983068 EQT983051:EQT983068 FAP983051:FAP983068 FKL983051:FKL983068 FUH983051:FUH983068 GED983051:GED983068 GNZ983051:GNZ983068 GXV983051:GXV983068 HHR983051:HHR983068 HRN983051:HRN983068 IBJ983051:IBJ983068 ILF983051:ILF983068 IVB983051:IVB983068 JEX983051:JEX983068 JOT983051:JOT983068 JYP983051:JYP983068 KIL983051:KIL983068 KSH983051:KSH983068 LCD983051:LCD983068 LLZ983051:LLZ983068 LVV983051:LVV983068 MFR983051:MFR983068 MPN983051:MPN983068 MZJ983051:MZJ983068 NJF983051:NJF983068 NTB983051:NTB983068 OCX983051:OCX983068 OMT983051:OMT983068 OWP983051:OWP983068 PGL983051:PGL983068 PQH983051:PQH983068 QAD983051:QAD983068 QJZ983051:QJZ983068 QTV983051:QTV983068 RDR983051:RDR983068 RNN983051:RNN983068 RXJ983051:RXJ983068 SHF983051:SHF983068 SRB983051:SRB983068 TAX983051:TAX983068 TKT983051:TKT983068 TUP983051:TUP983068 UEL983051:UEL983068 UOH983051:UOH983068 UYD983051:UYD983068 VHZ983051:VHZ983068 VRV983051:VRV983068 WBR983051:WBR983068 WLN983051:WLN983068 WVJ983051:WVJ983068 IX8:IX28 ACP8:ACP28 AML8:AML28 AWH8:AWH28 BGD8:BGD28 BPZ8:BPZ28 BZV8:BZV28 CJR8:CJR28 CTN8:CTN28 DDJ8:DDJ28 DNF8:DNF28 DXB8:DXB28 EGX8:EGX28 EQT8:EQT28 FAP8:FAP28 FKL8:FKL28 FUH8:FUH28 GED8:GED28 GNZ8:GNZ28 GXV8:GXV28 HHR8:HHR28 HRN8:HRN28 IBJ8:IBJ28 ILF8:ILF28 IVB8:IVB28 JEX8:JEX28 JOT8:JOT28 JYP8:JYP28 KIL8:KIL28 KSH8:KSH28 LCD8:LCD28 LLZ8:LLZ28 LVV8:LVV28 MFR8:MFR28 MPN8:MPN28 MZJ8:MZJ28 NJF8:NJF28 NTB8:NTB28 OCX8:OCX28 OMT8:OMT28 OWP8:OWP28 PGL8:PGL28 PQH8:PQH28 QAD8:QAD28 QJZ8:QJZ28 QTV8:QTV28 RDR8:RDR28 RNN8:RNN28 RXJ8:RXJ28 SHF8:SHF28 SRB8:SRB28 TAX8:TAX28 TKT8:TKT28 TUP8:TUP28 UEL8:UEL28 UOH8:UOH28 UYD8:UYD28 VHZ8:VHZ28 VRV8:VRV28 WBR8:WBR28 WLN8:WLN28 WVJ8:WVJ28 ST8:ST28 B8:B29"/>
  </dataValidations>
  <printOptions horizontalCentered="1"/>
  <pageMargins left="0.25" right="0.25" top="0.75" bottom="0.75" header="0.3" footer="0.3"/>
  <pageSetup scale="90" orientation="landscape" r:id="rId1"/>
  <headerFooter>
    <oddHeader>&amp;C&amp;"Times New Roman,Bold"Rate Study for Behavioral Health and Targeted Case Management Services
Provider Survey&amp;R&amp;"Times New Roman"Page &amp;P of &amp;N</oddHeader>
    <oddFooter>&amp;L&amp;"Times New Roman"&amp;10Questions? Contact Stephen Pawlowski with Burns &amp;&amp; Associates, Inc. at (602) 241-8519 or spawlowski@burnshealthpolicy.com&amp;R&amp;"Times New Roman"&amp;10 printed 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0">
    <tabColor rgb="FF00B0F0"/>
  </sheetPr>
  <dimension ref="A1:K22"/>
  <sheetViews>
    <sheetView showGridLines="0" zoomScale="90" zoomScaleNormal="90" zoomScaleSheetLayoutView="90" workbookViewId="0">
      <selection activeCell="E21" sqref="E21"/>
    </sheetView>
  </sheetViews>
  <sheetFormatPr defaultRowHeight="15" x14ac:dyDescent="0.2"/>
  <cols>
    <col min="1" max="1" width="5.7109375" style="259" customWidth="1"/>
    <col min="2" max="2" width="97.140625" style="260" customWidth="1"/>
    <col min="3" max="6" width="10.7109375" style="259" customWidth="1"/>
    <col min="7" max="9" width="10.7109375" style="260" customWidth="1"/>
    <col min="10" max="10" width="9.140625" style="260"/>
    <col min="11" max="11" width="44.140625" style="260" customWidth="1"/>
    <col min="12" max="260" width="9.140625" style="260"/>
    <col min="261" max="261" width="5.7109375" style="260" customWidth="1"/>
    <col min="262" max="262" width="97.140625" style="260" customWidth="1"/>
    <col min="263" max="265" width="10.7109375" style="260" customWidth="1"/>
    <col min="266" max="516" width="9.140625" style="260"/>
    <col min="517" max="517" width="5.7109375" style="260" customWidth="1"/>
    <col min="518" max="518" width="97.140625" style="260" customWidth="1"/>
    <col min="519" max="521" width="10.7109375" style="260" customWidth="1"/>
    <col min="522" max="772" width="9.140625" style="260"/>
    <col min="773" max="773" width="5.7109375" style="260" customWidth="1"/>
    <col min="774" max="774" width="97.140625" style="260" customWidth="1"/>
    <col min="775" max="777" width="10.7109375" style="260" customWidth="1"/>
    <col min="778" max="1028" width="9.140625" style="260"/>
    <col min="1029" max="1029" width="5.7109375" style="260" customWidth="1"/>
    <col min="1030" max="1030" width="97.140625" style="260" customWidth="1"/>
    <col min="1031" max="1033" width="10.7109375" style="260" customWidth="1"/>
    <col min="1034" max="1284" width="9.140625" style="260"/>
    <col min="1285" max="1285" width="5.7109375" style="260" customWidth="1"/>
    <col min="1286" max="1286" width="97.140625" style="260" customWidth="1"/>
    <col min="1287" max="1289" width="10.7109375" style="260" customWidth="1"/>
    <col min="1290" max="1540" width="9.140625" style="260"/>
    <col min="1541" max="1541" width="5.7109375" style="260" customWidth="1"/>
    <col min="1542" max="1542" width="97.140625" style="260" customWidth="1"/>
    <col min="1543" max="1545" width="10.7109375" style="260" customWidth="1"/>
    <col min="1546" max="1796" width="9.140625" style="260"/>
    <col min="1797" max="1797" width="5.7109375" style="260" customWidth="1"/>
    <col min="1798" max="1798" width="97.140625" style="260" customWidth="1"/>
    <col min="1799" max="1801" width="10.7109375" style="260" customWidth="1"/>
    <col min="1802" max="2052" width="9.140625" style="260"/>
    <col min="2053" max="2053" width="5.7109375" style="260" customWidth="1"/>
    <col min="2054" max="2054" width="97.140625" style="260" customWidth="1"/>
    <col min="2055" max="2057" width="10.7109375" style="260" customWidth="1"/>
    <col min="2058" max="2308" width="9.140625" style="260"/>
    <col min="2309" max="2309" width="5.7109375" style="260" customWidth="1"/>
    <col min="2310" max="2310" width="97.140625" style="260" customWidth="1"/>
    <col min="2311" max="2313" width="10.7109375" style="260" customWidth="1"/>
    <col min="2314" max="2564" width="9.140625" style="260"/>
    <col min="2565" max="2565" width="5.7109375" style="260" customWidth="1"/>
    <col min="2566" max="2566" width="97.140625" style="260" customWidth="1"/>
    <col min="2567" max="2569" width="10.7109375" style="260" customWidth="1"/>
    <col min="2570" max="2820" width="9.140625" style="260"/>
    <col min="2821" max="2821" width="5.7109375" style="260" customWidth="1"/>
    <col min="2822" max="2822" width="97.140625" style="260" customWidth="1"/>
    <col min="2823" max="2825" width="10.7109375" style="260" customWidth="1"/>
    <col min="2826" max="3076" width="9.140625" style="260"/>
    <col min="3077" max="3077" width="5.7109375" style="260" customWidth="1"/>
    <col min="3078" max="3078" width="97.140625" style="260" customWidth="1"/>
    <col min="3079" max="3081" width="10.7109375" style="260" customWidth="1"/>
    <col min="3082" max="3332" width="9.140625" style="260"/>
    <col min="3333" max="3333" width="5.7109375" style="260" customWidth="1"/>
    <col min="3334" max="3334" width="97.140625" style="260" customWidth="1"/>
    <col min="3335" max="3337" width="10.7109375" style="260" customWidth="1"/>
    <col min="3338" max="3588" width="9.140625" style="260"/>
    <col min="3589" max="3589" width="5.7109375" style="260" customWidth="1"/>
    <col min="3590" max="3590" width="97.140625" style="260" customWidth="1"/>
    <col min="3591" max="3593" width="10.7109375" style="260" customWidth="1"/>
    <col min="3594" max="3844" width="9.140625" style="260"/>
    <col min="3845" max="3845" width="5.7109375" style="260" customWidth="1"/>
    <col min="3846" max="3846" width="97.140625" style="260" customWidth="1"/>
    <col min="3847" max="3849" width="10.7109375" style="260" customWidth="1"/>
    <col min="3850" max="4100" width="9.140625" style="260"/>
    <col min="4101" max="4101" width="5.7109375" style="260" customWidth="1"/>
    <col min="4102" max="4102" width="97.140625" style="260" customWidth="1"/>
    <col min="4103" max="4105" width="10.7109375" style="260" customWidth="1"/>
    <col min="4106" max="4356" width="9.140625" style="260"/>
    <col min="4357" max="4357" width="5.7109375" style="260" customWidth="1"/>
    <col min="4358" max="4358" width="97.140625" style="260" customWidth="1"/>
    <col min="4359" max="4361" width="10.7109375" style="260" customWidth="1"/>
    <col min="4362" max="4612" width="9.140625" style="260"/>
    <col min="4613" max="4613" width="5.7109375" style="260" customWidth="1"/>
    <col min="4614" max="4614" width="97.140625" style="260" customWidth="1"/>
    <col min="4615" max="4617" width="10.7109375" style="260" customWidth="1"/>
    <col min="4618" max="4868" width="9.140625" style="260"/>
    <col min="4869" max="4869" width="5.7109375" style="260" customWidth="1"/>
    <col min="4870" max="4870" width="97.140625" style="260" customWidth="1"/>
    <col min="4871" max="4873" width="10.7109375" style="260" customWidth="1"/>
    <col min="4874" max="5124" width="9.140625" style="260"/>
    <col min="5125" max="5125" width="5.7109375" style="260" customWidth="1"/>
    <col min="5126" max="5126" width="97.140625" style="260" customWidth="1"/>
    <col min="5127" max="5129" width="10.7109375" style="260" customWidth="1"/>
    <col min="5130" max="5380" width="9.140625" style="260"/>
    <col min="5381" max="5381" width="5.7109375" style="260" customWidth="1"/>
    <col min="5382" max="5382" width="97.140625" style="260" customWidth="1"/>
    <col min="5383" max="5385" width="10.7109375" style="260" customWidth="1"/>
    <col min="5386" max="5636" width="9.140625" style="260"/>
    <col min="5637" max="5637" width="5.7109375" style="260" customWidth="1"/>
    <col min="5638" max="5638" width="97.140625" style="260" customWidth="1"/>
    <col min="5639" max="5641" width="10.7109375" style="260" customWidth="1"/>
    <col min="5642" max="5892" width="9.140625" style="260"/>
    <col min="5893" max="5893" width="5.7109375" style="260" customWidth="1"/>
    <col min="5894" max="5894" width="97.140625" style="260" customWidth="1"/>
    <col min="5895" max="5897" width="10.7109375" style="260" customWidth="1"/>
    <col min="5898" max="6148" width="9.140625" style="260"/>
    <col min="6149" max="6149" width="5.7109375" style="260" customWidth="1"/>
    <col min="6150" max="6150" width="97.140625" style="260" customWidth="1"/>
    <col min="6151" max="6153" width="10.7109375" style="260" customWidth="1"/>
    <col min="6154" max="6404" width="9.140625" style="260"/>
    <col min="6405" max="6405" width="5.7109375" style="260" customWidth="1"/>
    <col min="6406" max="6406" width="97.140625" style="260" customWidth="1"/>
    <col min="6407" max="6409" width="10.7109375" style="260" customWidth="1"/>
    <col min="6410" max="6660" width="9.140625" style="260"/>
    <col min="6661" max="6661" width="5.7109375" style="260" customWidth="1"/>
    <col min="6662" max="6662" width="97.140625" style="260" customWidth="1"/>
    <col min="6663" max="6665" width="10.7109375" style="260" customWidth="1"/>
    <col min="6666" max="6916" width="9.140625" style="260"/>
    <col min="6917" max="6917" width="5.7109375" style="260" customWidth="1"/>
    <col min="6918" max="6918" width="97.140625" style="260" customWidth="1"/>
    <col min="6919" max="6921" width="10.7109375" style="260" customWidth="1"/>
    <col min="6922" max="7172" width="9.140625" style="260"/>
    <col min="7173" max="7173" width="5.7109375" style="260" customWidth="1"/>
    <col min="7174" max="7174" width="97.140625" style="260" customWidth="1"/>
    <col min="7175" max="7177" width="10.7109375" style="260" customWidth="1"/>
    <col min="7178" max="7428" width="9.140625" style="260"/>
    <col min="7429" max="7429" width="5.7109375" style="260" customWidth="1"/>
    <col min="7430" max="7430" width="97.140625" style="260" customWidth="1"/>
    <col min="7431" max="7433" width="10.7109375" style="260" customWidth="1"/>
    <col min="7434" max="7684" width="9.140625" style="260"/>
    <col min="7685" max="7685" width="5.7109375" style="260" customWidth="1"/>
    <col min="7686" max="7686" width="97.140625" style="260" customWidth="1"/>
    <col min="7687" max="7689" width="10.7109375" style="260" customWidth="1"/>
    <col min="7690" max="7940" width="9.140625" style="260"/>
    <col min="7941" max="7941" width="5.7109375" style="260" customWidth="1"/>
    <col min="7942" max="7942" width="97.140625" style="260" customWidth="1"/>
    <col min="7943" max="7945" width="10.7109375" style="260" customWidth="1"/>
    <col min="7946" max="8196" width="9.140625" style="260"/>
    <col min="8197" max="8197" width="5.7109375" style="260" customWidth="1"/>
    <col min="8198" max="8198" width="97.140625" style="260" customWidth="1"/>
    <col min="8199" max="8201" width="10.7109375" style="260" customWidth="1"/>
    <col min="8202" max="8452" width="9.140625" style="260"/>
    <col min="8453" max="8453" width="5.7109375" style="260" customWidth="1"/>
    <col min="8454" max="8454" width="97.140625" style="260" customWidth="1"/>
    <col min="8455" max="8457" width="10.7109375" style="260" customWidth="1"/>
    <col min="8458" max="8708" width="9.140625" style="260"/>
    <col min="8709" max="8709" width="5.7109375" style="260" customWidth="1"/>
    <col min="8710" max="8710" width="97.140625" style="260" customWidth="1"/>
    <col min="8711" max="8713" width="10.7109375" style="260" customWidth="1"/>
    <col min="8714" max="8964" width="9.140625" style="260"/>
    <col min="8965" max="8965" width="5.7109375" style="260" customWidth="1"/>
    <col min="8966" max="8966" width="97.140625" style="260" customWidth="1"/>
    <col min="8967" max="8969" width="10.7109375" style="260" customWidth="1"/>
    <col min="8970" max="9220" width="9.140625" style="260"/>
    <col min="9221" max="9221" width="5.7109375" style="260" customWidth="1"/>
    <col min="9222" max="9222" width="97.140625" style="260" customWidth="1"/>
    <col min="9223" max="9225" width="10.7109375" style="260" customWidth="1"/>
    <col min="9226" max="9476" width="9.140625" style="260"/>
    <col min="9477" max="9477" width="5.7109375" style="260" customWidth="1"/>
    <col min="9478" max="9478" width="97.140625" style="260" customWidth="1"/>
    <col min="9479" max="9481" width="10.7109375" style="260" customWidth="1"/>
    <col min="9482" max="9732" width="9.140625" style="260"/>
    <col min="9733" max="9733" width="5.7109375" style="260" customWidth="1"/>
    <col min="9734" max="9734" width="97.140625" style="260" customWidth="1"/>
    <col min="9735" max="9737" width="10.7109375" style="260" customWidth="1"/>
    <col min="9738" max="9988" width="9.140625" style="260"/>
    <col min="9989" max="9989" width="5.7109375" style="260" customWidth="1"/>
    <col min="9990" max="9990" width="97.140625" style="260" customWidth="1"/>
    <col min="9991" max="9993" width="10.7109375" style="260" customWidth="1"/>
    <col min="9994" max="10244" width="9.140625" style="260"/>
    <col min="10245" max="10245" width="5.7109375" style="260" customWidth="1"/>
    <col min="10246" max="10246" width="97.140625" style="260" customWidth="1"/>
    <col min="10247" max="10249" width="10.7109375" style="260" customWidth="1"/>
    <col min="10250" max="10500" width="9.140625" style="260"/>
    <col min="10501" max="10501" width="5.7109375" style="260" customWidth="1"/>
    <col min="10502" max="10502" width="97.140625" style="260" customWidth="1"/>
    <col min="10503" max="10505" width="10.7109375" style="260" customWidth="1"/>
    <col min="10506" max="10756" width="9.140625" style="260"/>
    <col min="10757" max="10757" width="5.7109375" style="260" customWidth="1"/>
    <col min="10758" max="10758" width="97.140625" style="260" customWidth="1"/>
    <col min="10759" max="10761" width="10.7109375" style="260" customWidth="1"/>
    <col min="10762" max="11012" width="9.140625" style="260"/>
    <col min="11013" max="11013" width="5.7109375" style="260" customWidth="1"/>
    <col min="11014" max="11014" width="97.140625" style="260" customWidth="1"/>
    <col min="11015" max="11017" width="10.7109375" style="260" customWidth="1"/>
    <col min="11018" max="11268" width="9.140625" style="260"/>
    <col min="11269" max="11269" width="5.7109375" style="260" customWidth="1"/>
    <col min="11270" max="11270" width="97.140625" style="260" customWidth="1"/>
    <col min="11271" max="11273" width="10.7109375" style="260" customWidth="1"/>
    <col min="11274" max="11524" width="9.140625" style="260"/>
    <col min="11525" max="11525" width="5.7109375" style="260" customWidth="1"/>
    <col min="11526" max="11526" width="97.140625" style="260" customWidth="1"/>
    <col min="11527" max="11529" width="10.7109375" style="260" customWidth="1"/>
    <col min="11530" max="11780" width="9.140625" style="260"/>
    <col min="11781" max="11781" width="5.7109375" style="260" customWidth="1"/>
    <col min="11782" max="11782" width="97.140625" style="260" customWidth="1"/>
    <col min="11783" max="11785" width="10.7109375" style="260" customWidth="1"/>
    <col min="11786" max="12036" width="9.140625" style="260"/>
    <col min="12037" max="12037" width="5.7109375" style="260" customWidth="1"/>
    <col min="12038" max="12038" width="97.140625" style="260" customWidth="1"/>
    <col min="12039" max="12041" width="10.7109375" style="260" customWidth="1"/>
    <col min="12042" max="12292" width="9.140625" style="260"/>
    <col min="12293" max="12293" width="5.7109375" style="260" customWidth="1"/>
    <col min="12294" max="12294" width="97.140625" style="260" customWidth="1"/>
    <col min="12295" max="12297" width="10.7109375" style="260" customWidth="1"/>
    <col min="12298" max="12548" width="9.140625" style="260"/>
    <col min="12549" max="12549" width="5.7109375" style="260" customWidth="1"/>
    <col min="12550" max="12550" width="97.140625" style="260" customWidth="1"/>
    <col min="12551" max="12553" width="10.7109375" style="260" customWidth="1"/>
    <col min="12554" max="12804" width="9.140625" style="260"/>
    <col min="12805" max="12805" width="5.7109375" style="260" customWidth="1"/>
    <col min="12806" max="12806" width="97.140625" style="260" customWidth="1"/>
    <col min="12807" max="12809" width="10.7109375" style="260" customWidth="1"/>
    <col min="12810" max="13060" width="9.140625" style="260"/>
    <col min="13061" max="13061" width="5.7109375" style="260" customWidth="1"/>
    <col min="13062" max="13062" width="97.140625" style="260" customWidth="1"/>
    <col min="13063" max="13065" width="10.7109375" style="260" customWidth="1"/>
    <col min="13066" max="13316" width="9.140625" style="260"/>
    <col min="13317" max="13317" width="5.7109375" style="260" customWidth="1"/>
    <col min="13318" max="13318" width="97.140625" style="260" customWidth="1"/>
    <col min="13319" max="13321" width="10.7109375" style="260" customWidth="1"/>
    <col min="13322" max="13572" width="9.140625" style="260"/>
    <col min="13573" max="13573" width="5.7109375" style="260" customWidth="1"/>
    <col min="13574" max="13574" width="97.140625" style="260" customWidth="1"/>
    <col min="13575" max="13577" width="10.7109375" style="260" customWidth="1"/>
    <col min="13578" max="13828" width="9.140625" style="260"/>
    <col min="13829" max="13829" width="5.7109375" style="260" customWidth="1"/>
    <col min="13830" max="13830" width="97.140625" style="260" customWidth="1"/>
    <col min="13831" max="13833" width="10.7109375" style="260" customWidth="1"/>
    <col min="13834" max="14084" width="9.140625" style="260"/>
    <col min="14085" max="14085" width="5.7109375" style="260" customWidth="1"/>
    <col min="14086" max="14086" width="97.140625" style="260" customWidth="1"/>
    <col min="14087" max="14089" width="10.7109375" style="260" customWidth="1"/>
    <col min="14090" max="14340" width="9.140625" style="260"/>
    <col min="14341" max="14341" width="5.7109375" style="260" customWidth="1"/>
    <col min="14342" max="14342" width="97.140625" style="260" customWidth="1"/>
    <col min="14343" max="14345" width="10.7109375" style="260" customWidth="1"/>
    <col min="14346" max="14596" width="9.140625" style="260"/>
    <col min="14597" max="14597" width="5.7109375" style="260" customWidth="1"/>
    <col min="14598" max="14598" width="97.140625" style="260" customWidth="1"/>
    <col min="14599" max="14601" width="10.7109375" style="260" customWidth="1"/>
    <col min="14602" max="14852" width="9.140625" style="260"/>
    <col min="14853" max="14853" width="5.7109375" style="260" customWidth="1"/>
    <col min="14854" max="14854" width="97.140625" style="260" customWidth="1"/>
    <col min="14855" max="14857" width="10.7109375" style="260" customWidth="1"/>
    <col min="14858" max="15108" width="9.140625" style="260"/>
    <col min="15109" max="15109" width="5.7109375" style="260" customWidth="1"/>
    <col min="15110" max="15110" width="97.140625" style="260" customWidth="1"/>
    <col min="15111" max="15113" width="10.7109375" style="260" customWidth="1"/>
    <col min="15114" max="15364" width="9.140625" style="260"/>
    <col min="15365" max="15365" width="5.7109375" style="260" customWidth="1"/>
    <col min="15366" max="15366" width="97.140625" style="260" customWidth="1"/>
    <col min="15367" max="15369" width="10.7109375" style="260" customWidth="1"/>
    <col min="15370" max="15620" width="9.140625" style="260"/>
    <col min="15621" max="15621" width="5.7109375" style="260" customWidth="1"/>
    <col min="15622" max="15622" width="97.140625" style="260" customWidth="1"/>
    <col min="15623" max="15625" width="10.7109375" style="260" customWidth="1"/>
    <col min="15626" max="15876" width="9.140625" style="260"/>
    <col min="15877" max="15877" width="5.7109375" style="260" customWidth="1"/>
    <col min="15878" max="15878" width="97.140625" style="260" customWidth="1"/>
    <col min="15879" max="15881" width="10.7109375" style="260" customWidth="1"/>
    <col min="15882" max="16132" width="9.140625" style="260"/>
    <col min="16133" max="16133" width="5.7109375" style="260" customWidth="1"/>
    <col min="16134" max="16134" width="97.140625" style="260" customWidth="1"/>
    <col min="16135" max="16137" width="10.7109375" style="260" customWidth="1"/>
    <col min="16138" max="16384" width="9.140625" style="260"/>
  </cols>
  <sheetData>
    <row r="1" spans="1:11" s="256" customFormat="1" x14ac:dyDescent="0.2">
      <c r="A1" s="509" t="str">
        <f>IF(ISBLANK('Contact Info &amp; Revenues'!B3),"",'Contact Info &amp; Revenues'!B3)</f>
        <v/>
      </c>
      <c r="B1" s="509"/>
      <c r="C1" s="509"/>
      <c r="D1" s="34"/>
      <c r="E1" s="34"/>
      <c r="F1" s="34"/>
      <c r="G1" s="34"/>
      <c r="H1" s="34"/>
      <c r="I1" s="34"/>
    </row>
    <row r="2" spans="1:11" s="256" customFormat="1" x14ac:dyDescent="0.2">
      <c r="A2" s="257"/>
      <c r="B2" s="258"/>
      <c r="C2" s="258"/>
      <c r="D2" s="258"/>
      <c r="E2" s="258"/>
      <c r="F2" s="258"/>
    </row>
    <row r="3" spans="1:11" s="256" customFormat="1" ht="14.25" x14ac:dyDescent="0.2">
      <c r="A3" s="576" t="s">
        <v>447</v>
      </c>
      <c r="B3" s="576"/>
      <c r="C3" s="576"/>
      <c r="D3" s="257"/>
      <c r="E3" s="257"/>
      <c r="F3" s="257"/>
      <c r="G3" s="257"/>
      <c r="H3" s="257"/>
      <c r="I3" s="257"/>
    </row>
    <row r="4" spans="1:11" ht="15.75" thickBot="1" x14ac:dyDescent="0.25"/>
    <row r="5" spans="1:11" s="267" customFormat="1" ht="15.75" thickBot="1" x14ac:dyDescent="0.25">
      <c r="A5" s="601" t="s">
        <v>102</v>
      </c>
      <c r="B5" s="603" t="s">
        <v>201</v>
      </c>
      <c r="C5" s="605" t="s">
        <v>202</v>
      </c>
      <c r="D5" s="607" t="s">
        <v>440</v>
      </c>
      <c r="E5" s="609"/>
      <c r="F5" s="610"/>
      <c r="G5" s="607" t="s">
        <v>27</v>
      </c>
      <c r="H5" s="609"/>
      <c r="I5" s="608"/>
      <c r="K5" s="256"/>
    </row>
    <row r="6" spans="1:11" s="267" customFormat="1" ht="29.25" thickBot="1" x14ac:dyDescent="0.25">
      <c r="A6" s="602"/>
      <c r="B6" s="604"/>
      <c r="C6" s="606"/>
      <c r="D6" s="334" t="s">
        <v>441</v>
      </c>
      <c r="E6" s="334" t="s">
        <v>428</v>
      </c>
      <c r="F6" s="334" t="s">
        <v>442</v>
      </c>
      <c r="G6" s="334" t="s">
        <v>441</v>
      </c>
      <c r="H6" s="334" t="s">
        <v>428</v>
      </c>
      <c r="I6" s="321" t="s">
        <v>442</v>
      </c>
      <c r="K6" s="256"/>
    </row>
    <row r="7" spans="1:11" s="267" customFormat="1" x14ac:dyDescent="0.2">
      <c r="A7" s="268"/>
      <c r="B7" s="269" t="s">
        <v>247</v>
      </c>
      <c r="C7" s="270"/>
      <c r="D7" s="270"/>
      <c r="E7" s="270"/>
      <c r="F7" s="270"/>
      <c r="G7" s="270"/>
      <c r="H7" s="270"/>
      <c r="I7" s="337"/>
      <c r="K7" s="260"/>
    </row>
    <row r="8" spans="1:11" s="267" customFormat="1" x14ac:dyDescent="0.2">
      <c r="A8" s="274">
        <v>1</v>
      </c>
      <c r="B8" s="275" t="s">
        <v>443</v>
      </c>
      <c r="C8" s="279">
        <v>20</v>
      </c>
      <c r="D8" s="142"/>
      <c r="E8" s="142"/>
      <c r="F8" s="142"/>
      <c r="G8" s="397"/>
      <c r="H8" s="397"/>
      <c r="I8" s="223"/>
    </row>
    <row r="9" spans="1:11" s="169" customFormat="1" x14ac:dyDescent="0.2">
      <c r="A9" s="282"/>
      <c r="B9" s="283" t="s">
        <v>444</v>
      </c>
      <c r="C9" s="284"/>
      <c r="D9" s="285"/>
      <c r="E9" s="285"/>
      <c r="F9" s="285"/>
      <c r="G9" s="285"/>
      <c r="H9" s="285"/>
      <c r="I9" s="286"/>
    </row>
    <row r="10" spans="1:11" s="169" customFormat="1" x14ac:dyDescent="0.2">
      <c r="A10" s="274">
        <f>A8+1</f>
        <v>2</v>
      </c>
      <c r="B10" s="288" t="s">
        <v>251</v>
      </c>
      <c r="C10" s="289">
        <v>38</v>
      </c>
      <c r="D10" s="350"/>
      <c r="E10" s="350"/>
      <c r="F10" s="350"/>
      <c r="G10" s="310"/>
      <c r="H10" s="310"/>
      <c r="I10" s="291"/>
    </row>
    <row r="11" spans="1:11" s="169" customFormat="1" x14ac:dyDescent="0.2">
      <c r="A11" s="274">
        <f t="shared" ref="A11:A22" si="0">+A10+1</f>
        <v>3</v>
      </c>
      <c r="B11" s="292" t="s">
        <v>445</v>
      </c>
      <c r="C11" s="293">
        <v>36</v>
      </c>
      <c r="D11" s="290"/>
      <c r="E11" s="290"/>
      <c r="F11" s="290"/>
      <c r="G11" s="310"/>
      <c r="H11" s="310"/>
      <c r="I11" s="291"/>
    </row>
    <row r="12" spans="1:11" s="169" customFormat="1" x14ac:dyDescent="0.2">
      <c r="A12" s="274">
        <f t="shared" si="0"/>
        <v>4</v>
      </c>
      <c r="B12" s="292" t="s">
        <v>446</v>
      </c>
      <c r="C12" s="293">
        <v>0</v>
      </c>
      <c r="D12" s="442"/>
      <c r="E12" s="290"/>
      <c r="F12" s="290"/>
      <c r="G12" s="442"/>
      <c r="H12" s="290"/>
      <c r="I12" s="291"/>
    </row>
    <row r="13" spans="1:11" s="169" customFormat="1" x14ac:dyDescent="0.2">
      <c r="A13" s="274">
        <f t="shared" si="0"/>
        <v>5</v>
      </c>
      <c r="B13" s="292" t="s">
        <v>290</v>
      </c>
      <c r="C13" s="293">
        <v>0</v>
      </c>
      <c r="D13" s="290"/>
      <c r="E13" s="290"/>
      <c r="F13" s="290"/>
      <c r="G13" s="310"/>
      <c r="H13" s="310"/>
      <c r="I13" s="291"/>
    </row>
    <row r="14" spans="1:11" s="169" customFormat="1" x14ac:dyDescent="0.2">
      <c r="A14" s="274">
        <f t="shared" si="0"/>
        <v>6</v>
      </c>
      <c r="B14" s="292" t="s">
        <v>417</v>
      </c>
      <c r="C14" s="293">
        <v>0.25</v>
      </c>
      <c r="D14" s="290"/>
      <c r="E14" s="290"/>
      <c r="F14" s="290"/>
      <c r="G14" s="310"/>
      <c r="H14" s="310"/>
      <c r="I14" s="291"/>
    </row>
    <row r="15" spans="1:11" s="169" customFormat="1" x14ac:dyDescent="0.2">
      <c r="A15" s="274">
        <f t="shared" si="0"/>
        <v>7</v>
      </c>
      <c r="B15" s="292" t="s">
        <v>258</v>
      </c>
      <c r="C15" s="293">
        <v>0.5</v>
      </c>
      <c r="D15" s="290"/>
      <c r="E15" s="290"/>
      <c r="F15" s="290"/>
      <c r="G15" s="310"/>
      <c r="H15" s="310"/>
      <c r="I15" s="291"/>
    </row>
    <row r="16" spans="1:11" s="169" customFormat="1" x14ac:dyDescent="0.2">
      <c r="A16" s="274">
        <f t="shared" si="0"/>
        <v>8</v>
      </c>
      <c r="B16" s="292" t="s">
        <v>368</v>
      </c>
      <c r="C16" s="293">
        <v>0.5</v>
      </c>
      <c r="D16" s="290"/>
      <c r="E16" s="290"/>
      <c r="F16" s="290"/>
      <c r="G16" s="310"/>
      <c r="H16" s="310"/>
      <c r="I16" s="291"/>
    </row>
    <row r="17" spans="1:9" s="169" customFormat="1" x14ac:dyDescent="0.2">
      <c r="A17" s="274">
        <f t="shared" si="0"/>
        <v>9</v>
      </c>
      <c r="B17" s="294" t="s">
        <v>260</v>
      </c>
      <c r="C17" s="293">
        <v>0.25</v>
      </c>
      <c r="D17" s="290"/>
      <c r="E17" s="290"/>
      <c r="F17" s="290"/>
      <c r="G17" s="310"/>
      <c r="H17" s="310"/>
      <c r="I17" s="291"/>
    </row>
    <row r="18" spans="1:9" s="169" customFormat="1" x14ac:dyDescent="0.2">
      <c r="A18" s="274">
        <f t="shared" si="0"/>
        <v>10</v>
      </c>
      <c r="B18" s="292" t="s">
        <v>309</v>
      </c>
      <c r="C18" s="293">
        <v>0.5</v>
      </c>
      <c r="D18" s="290"/>
      <c r="E18" s="290"/>
      <c r="F18" s="290"/>
      <c r="G18" s="310"/>
      <c r="H18" s="310"/>
      <c r="I18" s="291"/>
    </row>
    <row r="19" spans="1:9" s="169" customFormat="1" x14ac:dyDescent="0.2">
      <c r="A19" s="274">
        <f t="shared" si="0"/>
        <v>11</v>
      </c>
      <c r="B19" s="295" t="s">
        <v>261</v>
      </c>
      <c r="C19" s="293">
        <v>0</v>
      </c>
      <c r="D19" s="290"/>
      <c r="E19" s="290"/>
      <c r="F19" s="290"/>
      <c r="G19" s="310"/>
      <c r="H19" s="310"/>
      <c r="I19" s="291"/>
    </row>
    <row r="20" spans="1:9" s="169" customFormat="1" x14ac:dyDescent="0.2">
      <c r="A20" s="274">
        <f t="shared" si="0"/>
        <v>12</v>
      </c>
      <c r="B20" s="295" t="s">
        <v>261</v>
      </c>
      <c r="C20" s="293">
        <v>0</v>
      </c>
      <c r="D20" s="290"/>
      <c r="E20" s="290"/>
      <c r="F20" s="290"/>
      <c r="G20" s="310"/>
      <c r="H20" s="310"/>
      <c r="I20" s="291"/>
    </row>
    <row r="21" spans="1:9" s="169" customFormat="1" x14ac:dyDescent="0.2">
      <c r="A21" s="274">
        <f t="shared" si="0"/>
        <v>13</v>
      </c>
      <c r="B21" s="295" t="s">
        <v>261</v>
      </c>
      <c r="C21" s="293">
        <v>0</v>
      </c>
      <c r="D21" s="290"/>
      <c r="E21" s="290"/>
      <c r="F21" s="290"/>
      <c r="G21" s="310"/>
      <c r="H21" s="310"/>
      <c r="I21" s="291"/>
    </row>
    <row r="22" spans="1:9" s="169" customFormat="1" ht="15.75" thickBot="1" x14ac:dyDescent="0.25">
      <c r="A22" s="299">
        <f t="shared" si="0"/>
        <v>14</v>
      </c>
      <c r="B22" s="331" t="str">
        <f>CONCATENATE("Has all time been allocated? (Total hours from Line ",A10," should equal sum of Lines ",A11," - ",A21,")")</f>
        <v>Has all time been allocated? (Total hours from Line 2 should equal sum of Lines 3 - 13)</v>
      </c>
      <c r="C22" s="332" t="str">
        <f t="shared" ref="C22:I22" si="1">IF(C10=SUM(C11:C21),"Yes","No")</f>
        <v>Yes</v>
      </c>
      <c r="D22" s="394" t="str">
        <f t="shared" si="1"/>
        <v>Yes</v>
      </c>
      <c r="E22" s="394" t="str">
        <f t="shared" si="1"/>
        <v>Yes</v>
      </c>
      <c r="F22" s="394" t="str">
        <f t="shared" si="1"/>
        <v>Yes</v>
      </c>
      <c r="G22" s="443" t="str">
        <f t="shared" si="1"/>
        <v>Yes</v>
      </c>
      <c r="H22" s="443" t="str">
        <f t="shared" si="1"/>
        <v>Yes</v>
      </c>
      <c r="I22" s="395" t="str">
        <f t="shared" si="1"/>
        <v>Yes</v>
      </c>
    </row>
  </sheetData>
  <sheetProtection password="C77D" sheet="1" objects="1" scenarios="1" selectLockedCells="1"/>
  <mergeCells count="7">
    <mergeCell ref="G5:I5"/>
    <mergeCell ref="A1:C1"/>
    <mergeCell ref="A3:C3"/>
    <mergeCell ref="A5:A6"/>
    <mergeCell ref="B5:B6"/>
    <mergeCell ref="C5:C6"/>
    <mergeCell ref="D5:F5"/>
  </mergeCells>
  <dataValidations count="1">
    <dataValidation allowBlank="1" showErrorMessage="1" prompt="Enter a job category that is considered to be a Behavioral Health Professional._x000a_" sqref="B65526:B65530 JB65526:JB65530 SX65526:SX65530 ACT65526:ACT65530 AMP65526:AMP65530 AWL65526:AWL65530 BGH65526:BGH65530 BQD65526:BQD65530 BZZ65526:BZZ65530 CJV65526:CJV65530 CTR65526:CTR65530 DDN65526:DDN65530 DNJ65526:DNJ65530 DXF65526:DXF65530 EHB65526:EHB65530 EQX65526:EQX65530 FAT65526:FAT65530 FKP65526:FKP65530 FUL65526:FUL65530 GEH65526:GEH65530 GOD65526:GOD65530 GXZ65526:GXZ65530 HHV65526:HHV65530 HRR65526:HRR65530 IBN65526:IBN65530 ILJ65526:ILJ65530 IVF65526:IVF65530 JFB65526:JFB65530 JOX65526:JOX65530 JYT65526:JYT65530 KIP65526:KIP65530 KSL65526:KSL65530 LCH65526:LCH65530 LMD65526:LMD65530 LVZ65526:LVZ65530 MFV65526:MFV65530 MPR65526:MPR65530 MZN65526:MZN65530 NJJ65526:NJJ65530 NTF65526:NTF65530 ODB65526:ODB65530 OMX65526:OMX65530 OWT65526:OWT65530 PGP65526:PGP65530 PQL65526:PQL65530 QAH65526:QAH65530 QKD65526:QKD65530 QTZ65526:QTZ65530 RDV65526:RDV65530 RNR65526:RNR65530 RXN65526:RXN65530 SHJ65526:SHJ65530 SRF65526:SRF65530 TBB65526:TBB65530 TKX65526:TKX65530 TUT65526:TUT65530 UEP65526:UEP65530 UOL65526:UOL65530 UYH65526:UYH65530 VID65526:VID65530 VRZ65526:VRZ65530 WBV65526:WBV65530 WLR65526:WLR65530 WVN65526:WVN65530 B131062:B131066 JB131062:JB131066 SX131062:SX131066 ACT131062:ACT131066 AMP131062:AMP131066 AWL131062:AWL131066 BGH131062:BGH131066 BQD131062:BQD131066 BZZ131062:BZZ131066 CJV131062:CJV131066 CTR131062:CTR131066 DDN131062:DDN131066 DNJ131062:DNJ131066 DXF131062:DXF131066 EHB131062:EHB131066 EQX131062:EQX131066 FAT131062:FAT131066 FKP131062:FKP131066 FUL131062:FUL131066 GEH131062:GEH131066 GOD131062:GOD131066 GXZ131062:GXZ131066 HHV131062:HHV131066 HRR131062:HRR131066 IBN131062:IBN131066 ILJ131062:ILJ131066 IVF131062:IVF131066 JFB131062:JFB131066 JOX131062:JOX131066 JYT131062:JYT131066 KIP131062:KIP131066 KSL131062:KSL131066 LCH131062:LCH131066 LMD131062:LMD131066 LVZ131062:LVZ131066 MFV131062:MFV131066 MPR131062:MPR131066 MZN131062:MZN131066 NJJ131062:NJJ131066 NTF131062:NTF131066 ODB131062:ODB131066 OMX131062:OMX131066 OWT131062:OWT131066 PGP131062:PGP131066 PQL131062:PQL131066 QAH131062:QAH131066 QKD131062:QKD131066 QTZ131062:QTZ131066 RDV131062:RDV131066 RNR131062:RNR131066 RXN131062:RXN131066 SHJ131062:SHJ131066 SRF131062:SRF131066 TBB131062:TBB131066 TKX131062:TKX131066 TUT131062:TUT131066 UEP131062:UEP131066 UOL131062:UOL131066 UYH131062:UYH131066 VID131062:VID131066 VRZ131062:VRZ131066 WBV131062:WBV131066 WLR131062:WLR131066 WVN131062:WVN131066 B196598:B196602 JB196598:JB196602 SX196598:SX196602 ACT196598:ACT196602 AMP196598:AMP196602 AWL196598:AWL196602 BGH196598:BGH196602 BQD196598:BQD196602 BZZ196598:BZZ196602 CJV196598:CJV196602 CTR196598:CTR196602 DDN196598:DDN196602 DNJ196598:DNJ196602 DXF196598:DXF196602 EHB196598:EHB196602 EQX196598:EQX196602 FAT196598:FAT196602 FKP196598:FKP196602 FUL196598:FUL196602 GEH196598:GEH196602 GOD196598:GOD196602 GXZ196598:GXZ196602 HHV196598:HHV196602 HRR196598:HRR196602 IBN196598:IBN196602 ILJ196598:ILJ196602 IVF196598:IVF196602 JFB196598:JFB196602 JOX196598:JOX196602 JYT196598:JYT196602 KIP196598:KIP196602 KSL196598:KSL196602 LCH196598:LCH196602 LMD196598:LMD196602 LVZ196598:LVZ196602 MFV196598:MFV196602 MPR196598:MPR196602 MZN196598:MZN196602 NJJ196598:NJJ196602 NTF196598:NTF196602 ODB196598:ODB196602 OMX196598:OMX196602 OWT196598:OWT196602 PGP196598:PGP196602 PQL196598:PQL196602 QAH196598:QAH196602 QKD196598:QKD196602 QTZ196598:QTZ196602 RDV196598:RDV196602 RNR196598:RNR196602 RXN196598:RXN196602 SHJ196598:SHJ196602 SRF196598:SRF196602 TBB196598:TBB196602 TKX196598:TKX196602 TUT196598:TUT196602 UEP196598:UEP196602 UOL196598:UOL196602 UYH196598:UYH196602 VID196598:VID196602 VRZ196598:VRZ196602 WBV196598:WBV196602 WLR196598:WLR196602 WVN196598:WVN196602 B262134:B262138 JB262134:JB262138 SX262134:SX262138 ACT262134:ACT262138 AMP262134:AMP262138 AWL262134:AWL262138 BGH262134:BGH262138 BQD262134:BQD262138 BZZ262134:BZZ262138 CJV262134:CJV262138 CTR262134:CTR262138 DDN262134:DDN262138 DNJ262134:DNJ262138 DXF262134:DXF262138 EHB262134:EHB262138 EQX262134:EQX262138 FAT262134:FAT262138 FKP262134:FKP262138 FUL262134:FUL262138 GEH262134:GEH262138 GOD262134:GOD262138 GXZ262134:GXZ262138 HHV262134:HHV262138 HRR262134:HRR262138 IBN262134:IBN262138 ILJ262134:ILJ262138 IVF262134:IVF262138 JFB262134:JFB262138 JOX262134:JOX262138 JYT262134:JYT262138 KIP262134:KIP262138 KSL262134:KSL262138 LCH262134:LCH262138 LMD262134:LMD262138 LVZ262134:LVZ262138 MFV262134:MFV262138 MPR262134:MPR262138 MZN262134:MZN262138 NJJ262134:NJJ262138 NTF262134:NTF262138 ODB262134:ODB262138 OMX262134:OMX262138 OWT262134:OWT262138 PGP262134:PGP262138 PQL262134:PQL262138 QAH262134:QAH262138 QKD262134:QKD262138 QTZ262134:QTZ262138 RDV262134:RDV262138 RNR262134:RNR262138 RXN262134:RXN262138 SHJ262134:SHJ262138 SRF262134:SRF262138 TBB262134:TBB262138 TKX262134:TKX262138 TUT262134:TUT262138 UEP262134:UEP262138 UOL262134:UOL262138 UYH262134:UYH262138 VID262134:VID262138 VRZ262134:VRZ262138 WBV262134:WBV262138 WLR262134:WLR262138 WVN262134:WVN262138 B327670:B327674 JB327670:JB327674 SX327670:SX327674 ACT327670:ACT327674 AMP327670:AMP327674 AWL327670:AWL327674 BGH327670:BGH327674 BQD327670:BQD327674 BZZ327670:BZZ327674 CJV327670:CJV327674 CTR327670:CTR327674 DDN327670:DDN327674 DNJ327670:DNJ327674 DXF327670:DXF327674 EHB327670:EHB327674 EQX327670:EQX327674 FAT327670:FAT327674 FKP327670:FKP327674 FUL327670:FUL327674 GEH327670:GEH327674 GOD327670:GOD327674 GXZ327670:GXZ327674 HHV327670:HHV327674 HRR327670:HRR327674 IBN327670:IBN327674 ILJ327670:ILJ327674 IVF327670:IVF327674 JFB327670:JFB327674 JOX327670:JOX327674 JYT327670:JYT327674 KIP327670:KIP327674 KSL327670:KSL327674 LCH327670:LCH327674 LMD327670:LMD327674 LVZ327670:LVZ327674 MFV327670:MFV327674 MPR327670:MPR327674 MZN327670:MZN327674 NJJ327670:NJJ327674 NTF327670:NTF327674 ODB327670:ODB327674 OMX327670:OMX327674 OWT327670:OWT327674 PGP327670:PGP327674 PQL327670:PQL327674 QAH327670:QAH327674 QKD327670:QKD327674 QTZ327670:QTZ327674 RDV327670:RDV327674 RNR327670:RNR327674 RXN327670:RXN327674 SHJ327670:SHJ327674 SRF327670:SRF327674 TBB327670:TBB327674 TKX327670:TKX327674 TUT327670:TUT327674 UEP327670:UEP327674 UOL327670:UOL327674 UYH327670:UYH327674 VID327670:VID327674 VRZ327670:VRZ327674 WBV327670:WBV327674 WLR327670:WLR327674 WVN327670:WVN327674 B393206:B393210 JB393206:JB393210 SX393206:SX393210 ACT393206:ACT393210 AMP393206:AMP393210 AWL393206:AWL393210 BGH393206:BGH393210 BQD393206:BQD393210 BZZ393206:BZZ393210 CJV393206:CJV393210 CTR393206:CTR393210 DDN393206:DDN393210 DNJ393206:DNJ393210 DXF393206:DXF393210 EHB393206:EHB393210 EQX393206:EQX393210 FAT393206:FAT393210 FKP393206:FKP393210 FUL393206:FUL393210 GEH393206:GEH393210 GOD393206:GOD393210 GXZ393206:GXZ393210 HHV393206:HHV393210 HRR393206:HRR393210 IBN393206:IBN393210 ILJ393206:ILJ393210 IVF393206:IVF393210 JFB393206:JFB393210 JOX393206:JOX393210 JYT393206:JYT393210 KIP393206:KIP393210 KSL393206:KSL393210 LCH393206:LCH393210 LMD393206:LMD393210 LVZ393206:LVZ393210 MFV393206:MFV393210 MPR393206:MPR393210 MZN393206:MZN393210 NJJ393206:NJJ393210 NTF393206:NTF393210 ODB393206:ODB393210 OMX393206:OMX393210 OWT393206:OWT393210 PGP393206:PGP393210 PQL393206:PQL393210 QAH393206:QAH393210 QKD393206:QKD393210 QTZ393206:QTZ393210 RDV393206:RDV393210 RNR393206:RNR393210 RXN393206:RXN393210 SHJ393206:SHJ393210 SRF393206:SRF393210 TBB393206:TBB393210 TKX393206:TKX393210 TUT393206:TUT393210 UEP393206:UEP393210 UOL393206:UOL393210 UYH393206:UYH393210 VID393206:VID393210 VRZ393206:VRZ393210 WBV393206:WBV393210 WLR393206:WLR393210 WVN393206:WVN393210 B458742:B458746 JB458742:JB458746 SX458742:SX458746 ACT458742:ACT458746 AMP458742:AMP458746 AWL458742:AWL458746 BGH458742:BGH458746 BQD458742:BQD458746 BZZ458742:BZZ458746 CJV458742:CJV458746 CTR458742:CTR458746 DDN458742:DDN458746 DNJ458742:DNJ458746 DXF458742:DXF458746 EHB458742:EHB458746 EQX458742:EQX458746 FAT458742:FAT458746 FKP458742:FKP458746 FUL458742:FUL458746 GEH458742:GEH458746 GOD458742:GOD458746 GXZ458742:GXZ458746 HHV458742:HHV458746 HRR458742:HRR458746 IBN458742:IBN458746 ILJ458742:ILJ458746 IVF458742:IVF458746 JFB458742:JFB458746 JOX458742:JOX458746 JYT458742:JYT458746 KIP458742:KIP458746 KSL458742:KSL458746 LCH458742:LCH458746 LMD458742:LMD458746 LVZ458742:LVZ458746 MFV458742:MFV458746 MPR458742:MPR458746 MZN458742:MZN458746 NJJ458742:NJJ458746 NTF458742:NTF458746 ODB458742:ODB458746 OMX458742:OMX458746 OWT458742:OWT458746 PGP458742:PGP458746 PQL458742:PQL458746 QAH458742:QAH458746 QKD458742:QKD458746 QTZ458742:QTZ458746 RDV458742:RDV458746 RNR458742:RNR458746 RXN458742:RXN458746 SHJ458742:SHJ458746 SRF458742:SRF458746 TBB458742:TBB458746 TKX458742:TKX458746 TUT458742:TUT458746 UEP458742:UEP458746 UOL458742:UOL458746 UYH458742:UYH458746 VID458742:VID458746 VRZ458742:VRZ458746 WBV458742:WBV458746 WLR458742:WLR458746 WVN458742:WVN458746 B524278:B524282 JB524278:JB524282 SX524278:SX524282 ACT524278:ACT524282 AMP524278:AMP524282 AWL524278:AWL524282 BGH524278:BGH524282 BQD524278:BQD524282 BZZ524278:BZZ524282 CJV524278:CJV524282 CTR524278:CTR524282 DDN524278:DDN524282 DNJ524278:DNJ524282 DXF524278:DXF524282 EHB524278:EHB524282 EQX524278:EQX524282 FAT524278:FAT524282 FKP524278:FKP524282 FUL524278:FUL524282 GEH524278:GEH524282 GOD524278:GOD524282 GXZ524278:GXZ524282 HHV524278:HHV524282 HRR524278:HRR524282 IBN524278:IBN524282 ILJ524278:ILJ524282 IVF524278:IVF524282 JFB524278:JFB524282 JOX524278:JOX524282 JYT524278:JYT524282 KIP524278:KIP524282 KSL524278:KSL524282 LCH524278:LCH524282 LMD524278:LMD524282 LVZ524278:LVZ524282 MFV524278:MFV524282 MPR524278:MPR524282 MZN524278:MZN524282 NJJ524278:NJJ524282 NTF524278:NTF524282 ODB524278:ODB524282 OMX524278:OMX524282 OWT524278:OWT524282 PGP524278:PGP524282 PQL524278:PQL524282 QAH524278:QAH524282 QKD524278:QKD524282 QTZ524278:QTZ524282 RDV524278:RDV524282 RNR524278:RNR524282 RXN524278:RXN524282 SHJ524278:SHJ524282 SRF524278:SRF524282 TBB524278:TBB524282 TKX524278:TKX524282 TUT524278:TUT524282 UEP524278:UEP524282 UOL524278:UOL524282 UYH524278:UYH524282 VID524278:VID524282 VRZ524278:VRZ524282 WBV524278:WBV524282 WLR524278:WLR524282 WVN524278:WVN524282 B589814:B589818 JB589814:JB589818 SX589814:SX589818 ACT589814:ACT589818 AMP589814:AMP589818 AWL589814:AWL589818 BGH589814:BGH589818 BQD589814:BQD589818 BZZ589814:BZZ589818 CJV589814:CJV589818 CTR589814:CTR589818 DDN589814:DDN589818 DNJ589814:DNJ589818 DXF589814:DXF589818 EHB589814:EHB589818 EQX589814:EQX589818 FAT589814:FAT589818 FKP589814:FKP589818 FUL589814:FUL589818 GEH589814:GEH589818 GOD589814:GOD589818 GXZ589814:GXZ589818 HHV589814:HHV589818 HRR589814:HRR589818 IBN589814:IBN589818 ILJ589814:ILJ589818 IVF589814:IVF589818 JFB589814:JFB589818 JOX589814:JOX589818 JYT589814:JYT589818 KIP589814:KIP589818 KSL589814:KSL589818 LCH589814:LCH589818 LMD589814:LMD589818 LVZ589814:LVZ589818 MFV589814:MFV589818 MPR589814:MPR589818 MZN589814:MZN589818 NJJ589814:NJJ589818 NTF589814:NTF589818 ODB589814:ODB589818 OMX589814:OMX589818 OWT589814:OWT589818 PGP589814:PGP589818 PQL589814:PQL589818 QAH589814:QAH589818 QKD589814:QKD589818 QTZ589814:QTZ589818 RDV589814:RDV589818 RNR589814:RNR589818 RXN589814:RXN589818 SHJ589814:SHJ589818 SRF589814:SRF589818 TBB589814:TBB589818 TKX589814:TKX589818 TUT589814:TUT589818 UEP589814:UEP589818 UOL589814:UOL589818 UYH589814:UYH589818 VID589814:VID589818 VRZ589814:VRZ589818 WBV589814:WBV589818 WLR589814:WLR589818 WVN589814:WVN589818 B655350:B655354 JB655350:JB655354 SX655350:SX655354 ACT655350:ACT655354 AMP655350:AMP655354 AWL655350:AWL655354 BGH655350:BGH655354 BQD655350:BQD655354 BZZ655350:BZZ655354 CJV655350:CJV655354 CTR655350:CTR655354 DDN655350:DDN655354 DNJ655350:DNJ655354 DXF655350:DXF655354 EHB655350:EHB655354 EQX655350:EQX655354 FAT655350:FAT655354 FKP655350:FKP655354 FUL655350:FUL655354 GEH655350:GEH655354 GOD655350:GOD655354 GXZ655350:GXZ655354 HHV655350:HHV655354 HRR655350:HRR655354 IBN655350:IBN655354 ILJ655350:ILJ655354 IVF655350:IVF655354 JFB655350:JFB655354 JOX655350:JOX655354 JYT655350:JYT655354 KIP655350:KIP655354 KSL655350:KSL655354 LCH655350:LCH655354 LMD655350:LMD655354 LVZ655350:LVZ655354 MFV655350:MFV655354 MPR655350:MPR655354 MZN655350:MZN655354 NJJ655350:NJJ655354 NTF655350:NTF655354 ODB655350:ODB655354 OMX655350:OMX655354 OWT655350:OWT655354 PGP655350:PGP655354 PQL655350:PQL655354 QAH655350:QAH655354 QKD655350:QKD655354 QTZ655350:QTZ655354 RDV655350:RDV655354 RNR655350:RNR655354 RXN655350:RXN655354 SHJ655350:SHJ655354 SRF655350:SRF655354 TBB655350:TBB655354 TKX655350:TKX655354 TUT655350:TUT655354 UEP655350:UEP655354 UOL655350:UOL655354 UYH655350:UYH655354 VID655350:VID655354 VRZ655350:VRZ655354 WBV655350:WBV655354 WLR655350:WLR655354 WVN655350:WVN655354 B720886:B720890 JB720886:JB720890 SX720886:SX720890 ACT720886:ACT720890 AMP720886:AMP720890 AWL720886:AWL720890 BGH720886:BGH720890 BQD720886:BQD720890 BZZ720886:BZZ720890 CJV720886:CJV720890 CTR720886:CTR720890 DDN720886:DDN720890 DNJ720886:DNJ720890 DXF720886:DXF720890 EHB720886:EHB720890 EQX720886:EQX720890 FAT720886:FAT720890 FKP720886:FKP720890 FUL720886:FUL720890 GEH720886:GEH720890 GOD720886:GOD720890 GXZ720886:GXZ720890 HHV720886:HHV720890 HRR720886:HRR720890 IBN720886:IBN720890 ILJ720886:ILJ720890 IVF720886:IVF720890 JFB720886:JFB720890 JOX720886:JOX720890 JYT720886:JYT720890 KIP720886:KIP720890 KSL720886:KSL720890 LCH720886:LCH720890 LMD720886:LMD720890 LVZ720886:LVZ720890 MFV720886:MFV720890 MPR720886:MPR720890 MZN720886:MZN720890 NJJ720886:NJJ720890 NTF720886:NTF720890 ODB720886:ODB720890 OMX720886:OMX720890 OWT720886:OWT720890 PGP720886:PGP720890 PQL720886:PQL720890 QAH720886:QAH720890 QKD720886:QKD720890 QTZ720886:QTZ720890 RDV720886:RDV720890 RNR720886:RNR720890 RXN720886:RXN720890 SHJ720886:SHJ720890 SRF720886:SRF720890 TBB720886:TBB720890 TKX720886:TKX720890 TUT720886:TUT720890 UEP720886:UEP720890 UOL720886:UOL720890 UYH720886:UYH720890 VID720886:VID720890 VRZ720886:VRZ720890 WBV720886:WBV720890 WLR720886:WLR720890 WVN720886:WVN720890 B786422:B786426 JB786422:JB786426 SX786422:SX786426 ACT786422:ACT786426 AMP786422:AMP786426 AWL786422:AWL786426 BGH786422:BGH786426 BQD786422:BQD786426 BZZ786422:BZZ786426 CJV786422:CJV786426 CTR786422:CTR786426 DDN786422:DDN786426 DNJ786422:DNJ786426 DXF786422:DXF786426 EHB786422:EHB786426 EQX786422:EQX786426 FAT786422:FAT786426 FKP786422:FKP786426 FUL786422:FUL786426 GEH786422:GEH786426 GOD786422:GOD786426 GXZ786422:GXZ786426 HHV786422:HHV786426 HRR786422:HRR786426 IBN786422:IBN786426 ILJ786422:ILJ786426 IVF786422:IVF786426 JFB786422:JFB786426 JOX786422:JOX786426 JYT786422:JYT786426 KIP786422:KIP786426 KSL786422:KSL786426 LCH786422:LCH786426 LMD786422:LMD786426 LVZ786422:LVZ786426 MFV786422:MFV786426 MPR786422:MPR786426 MZN786422:MZN786426 NJJ786422:NJJ786426 NTF786422:NTF786426 ODB786422:ODB786426 OMX786422:OMX786426 OWT786422:OWT786426 PGP786422:PGP786426 PQL786422:PQL786426 QAH786422:QAH786426 QKD786422:QKD786426 QTZ786422:QTZ786426 RDV786422:RDV786426 RNR786422:RNR786426 RXN786422:RXN786426 SHJ786422:SHJ786426 SRF786422:SRF786426 TBB786422:TBB786426 TKX786422:TKX786426 TUT786422:TUT786426 UEP786422:UEP786426 UOL786422:UOL786426 UYH786422:UYH786426 VID786422:VID786426 VRZ786422:VRZ786426 WBV786422:WBV786426 WLR786422:WLR786426 WVN786422:WVN786426 B851958:B851962 JB851958:JB851962 SX851958:SX851962 ACT851958:ACT851962 AMP851958:AMP851962 AWL851958:AWL851962 BGH851958:BGH851962 BQD851958:BQD851962 BZZ851958:BZZ851962 CJV851958:CJV851962 CTR851958:CTR851962 DDN851958:DDN851962 DNJ851958:DNJ851962 DXF851958:DXF851962 EHB851958:EHB851962 EQX851958:EQX851962 FAT851958:FAT851962 FKP851958:FKP851962 FUL851958:FUL851962 GEH851958:GEH851962 GOD851958:GOD851962 GXZ851958:GXZ851962 HHV851958:HHV851962 HRR851958:HRR851962 IBN851958:IBN851962 ILJ851958:ILJ851962 IVF851958:IVF851962 JFB851958:JFB851962 JOX851958:JOX851962 JYT851958:JYT851962 KIP851958:KIP851962 KSL851958:KSL851962 LCH851958:LCH851962 LMD851958:LMD851962 LVZ851958:LVZ851962 MFV851958:MFV851962 MPR851958:MPR851962 MZN851958:MZN851962 NJJ851958:NJJ851962 NTF851958:NTF851962 ODB851958:ODB851962 OMX851958:OMX851962 OWT851958:OWT851962 PGP851958:PGP851962 PQL851958:PQL851962 QAH851958:QAH851962 QKD851958:QKD851962 QTZ851958:QTZ851962 RDV851958:RDV851962 RNR851958:RNR851962 RXN851958:RXN851962 SHJ851958:SHJ851962 SRF851958:SRF851962 TBB851958:TBB851962 TKX851958:TKX851962 TUT851958:TUT851962 UEP851958:UEP851962 UOL851958:UOL851962 UYH851958:UYH851962 VID851958:VID851962 VRZ851958:VRZ851962 WBV851958:WBV851962 WLR851958:WLR851962 WVN851958:WVN851962 B917494:B917498 JB917494:JB917498 SX917494:SX917498 ACT917494:ACT917498 AMP917494:AMP917498 AWL917494:AWL917498 BGH917494:BGH917498 BQD917494:BQD917498 BZZ917494:BZZ917498 CJV917494:CJV917498 CTR917494:CTR917498 DDN917494:DDN917498 DNJ917494:DNJ917498 DXF917494:DXF917498 EHB917494:EHB917498 EQX917494:EQX917498 FAT917494:FAT917498 FKP917494:FKP917498 FUL917494:FUL917498 GEH917494:GEH917498 GOD917494:GOD917498 GXZ917494:GXZ917498 HHV917494:HHV917498 HRR917494:HRR917498 IBN917494:IBN917498 ILJ917494:ILJ917498 IVF917494:IVF917498 JFB917494:JFB917498 JOX917494:JOX917498 JYT917494:JYT917498 KIP917494:KIP917498 KSL917494:KSL917498 LCH917494:LCH917498 LMD917494:LMD917498 LVZ917494:LVZ917498 MFV917494:MFV917498 MPR917494:MPR917498 MZN917494:MZN917498 NJJ917494:NJJ917498 NTF917494:NTF917498 ODB917494:ODB917498 OMX917494:OMX917498 OWT917494:OWT917498 PGP917494:PGP917498 PQL917494:PQL917498 QAH917494:QAH917498 QKD917494:QKD917498 QTZ917494:QTZ917498 RDV917494:RDV917498 RNR917494:RNR917498 RXN917494:RXN917498 SHJ917494:SHJ917498 SRF917494:SRF917498 TBB917494:TBB917498 TKX917494:TKX917498 TUT917494:TUT917498 UEP917494:UEP917498 UOL917494:UOL917498 UYH917494:UYH917498 VID917494:VID917498 VRZ917494:VRZ917498 WBV917494:WBV917498 WLR917494:WLR917498 WVN917494:WVN917498 B983030:B983034 JB983030:JB983034 SX983030:SX983034 ACT983030:ACT983034 AMP983030:AMP983034 AWL983030:AWL983034 BGH983030:BGH983034 BQD983030:BQD983034 BZZ983030:BZZ983034 CJV983030:CJV983034 CTR983030:CTR983034 DDN983030:DDN983034 DNJ983030:DNJ983034 DXF983030:DXF983034 EHB983030:EHB983034 EQX983030:EQX983034 FAT983030:FAT983034 FKP983030:FKP983034 FUL983030:FUL983034 GEH983030:GEH983034 GOD983030:GOD983034 GXZ983030:GXZ983034 HHV983030:HHV983034 HRR983030:HRR983034 IBN983030:IBN983034 ILJ983030:ILJ983034 IVF983030:IVF983034 JFB983030:JFB983034 JOX983030:JOX983034 JYT983030:JYT983034 KIP983030:KIP983034 KSL983030:KSL983034 LCH983030:LCH983034 LMD983030:LMD983034 LVZ983030:LVZ983034 MFV983030:MFV983034 MPR983030:MPR983034 MZN983030:MZN983034 NJJ983030:NJJ983034 NTF983030:NTF983034 ODB983030:ODB983034 OMX983030:OMX983034 OWT983030:OWT983034 PGP983030:PGP983034 PQL983030:PQL983034 QAH983030:QAH983034 QKD983030:QKD983034 QTZ983030:QTZ983034 RDV983030:RDV983034 RNR983030:RNR983034 RXN983030:RXN983034 SHJ983030:SHJ983034 SRF983030:SRF983034 TBB983030:TBB983034 TKX983030:TKX983034 TUT983030:TUT983034 UEP983030:UEP983034 UOL983030:UOL983034 UYH983030:UYH983034 VID983030:VID983034 VRZ983030:VRZ983034 WBV983030:WBV983034 WLR983030:WLR983034 WVN983030:WVN983034 B65532:B65539 JB65532:JB65539 SX65532:SX65539 ACT65532:ACT65539 AMP65532:AMP65539 AWL65532:AWL65539 BGH65532:BGH65539 BQD65532:BQD65539 BZZ65532:BZZ65539 CJV65532:CJV65539 CTR65532:CTR65539 DDN65532:DDN65539 DNJ65532:DNJ65539 DXF65532:DXF65539 EHB65532:EHB65539 EQX65532:EQX65539 FAT65532:FAT65539 FKP65532:FKP65539 FUL65532:FUL65539 GEH65532:GEH65539 GOD65532:GOD65539 GXZ65532:GXZ65539 HHV65532:HHV65539 HRR65532:HRR65539 IBN65532:IBN65539 ILJ65532:ILJ65539 IVF65532:IVF65539 JFB65532:JFB65539 JOX65532:JOX65539 JYT65532:JYT65539 KIP65532:KIP65539 KSL65532:KSL65539 LCH65532:LCH65539 LMD65532:LMD65539 LVZ65532:LVZ65539 MFV65532:MFV65539 MPR65532:MPR65539 MZN65532:MZN65539 NJJ65532:NJJ65539 NTF65532:NTF65539 ODB65532:ODB65539 OMX65532:OMX65539 OWT65532:OWT65539 PGP65532:PGP65539 PQL65532:PQL65539 QAH65532:QAH65539 QKD65532:QKD65539 QTZ65532:QTZ65539 RDV65532:RDV65539 RNR65532:RNR65539 RXN65532:RXN65539 SHJ65532:SHJ65539 SRF65532:SRF65539 TBB65532:TBB65539 TKX65532:TKX65539 TUT65532:TUT65539 UEP65532:UEP65539 UOL65532:UOL65539 UYH65532:UYH65539 VID65532:VID65539 VRZ65532:VRZ65539 WBV65532:WBV65539 WLR65532:WLR65539 WVN65532:WVN65539 B131068:B131075 JB131068:JB131075 SX131068:SX131075 ACT131068:ACT131075 AMP131068:AMP131075 AWL131068:AWL131075 BGH131068:BGH131075 BQD131068:BQD131075 BZZ131068:BZZ131075 CJV131068:CJV131075 CTR131068:CTR131075 DDN131068:DDN131075 DNJ131068:DNJ131075 DXF131068:DXF131075 EHB131068:EHB131075 EQX131068:EQX131075 FAT131068:FAT131075 FKP131068:FKP131075 FUL131068:FUL131075 GEH131068:GEH131075 GOD131068:GOD131075 GXZ131068:GXZ131075 HHV131068:HHV131075 HRR131068:HRR131075 IBN131068:IBN131075 ILJ131068:ILJ131075 IVF131068:IVF131075 JFB131068:JFB131075 JOX131068:JOX131075 JYT131068:JYT131075 KIP131068:KIP131075 KSL131068:KSL131075 LCH131068:LCH131075 LMD131068:LMD131075 LVZ131068:LVZ131075 MFV131068:MFV131075 MPR131068:MPR131075 MZN131068:MZN131075 NJJ131068:NJJ131075 NTF131068:NTF131075 ODB131068:ODB131075 OMX131068:OMX131075 OWT131068:OWT131075 PGP131068:PGP131075 PQL131068:PQL131075 QAH131068:QAH131075 QKD131068:QKD131075 QTZ131068:QTZ131075 RDV131068:RDV131075 RNR131068:RNR131075 RXN131068:RXN131075 SHJ131068:SHJ131075 SRF131068:SRF131075 TBB131068:TBB131075 TKX131068:TKX131075 TUT131068:TUT131075 UEP131068:UEP131075 UOL131068:UOL131075 UYH131068:UYH131075 VID131068:VID131075 VRZ131068:VRZ131075 WBV131068:WBV131075 WLR131068:WLR131075 WVN131068:WVN131075 B196604:B196611 JB196604:JB196611 SX196604:SX196611 ACT196604:ACT196611 AMP196604:AMP196611 AWL196604:AWL196611 BGH196604:BGH196611 BQD196604:BQD196611 BZZ196604:BZZ196611 CJV196604:CJV196611 CTR196604:CTR196611 DDN196604:DDN196611 DNJ196604:DNJ196611 DXF196604:DXF196611 EHB196604:EHB196611 EQX196604:EQX196611 FAT196604:FAT196611 FKP196604:FKP196611 FUL196604:FUL196611 GEH196604:GEH196611 GOD196604:GOD196611 GXZ196604:GXZ196611 HHV196604:HHV196611 HRR196604:HRR196611 IBN196604:IBN196611 ILJ196604:ILJ196611 IVF196604:IVF196611 JFB196604:JFB196611 JOX196604:JOX196611 JYT196604:JYT196611 KIP196604:KIP196611 KSL196604:KSL196611 LCH196604:LCH196611 LMD196604:LMD196611 LVZ196604:LVZ196611 MFV196604:MFV196611 MPR196604:MPR196611 MZN196604:MZN196611 NJJ196604:NJJ196611 NTF196604:NTF196611 ODB196604:ODB196611 OMX196604:OMX196611 OWT196604:OWT196611 PGP196604:PGP196611 PQL196604:PQL196611 QAH196604:QAH196611 QKD196604:QKD196611 QTZ196604:QTZ196611 RDV196604:RDV196611 RNR196604:RNR196611 RXN196604:RXN196611 SHJ196604:SHJ196611 SRF196604:SRF196611 TBB196604:TBB196611 TKX196604:TKX196611 TUT196604:TUT196611 UEP196604:UEP196611 UOL196604:UOL196611 UYH196604:UYH196611 VID196604:VID196611 VRZ196604:VRZ196611 WBV196604:WBV196611 WLR196604:WLR196611 WVN196604:WVN196611 B262140:B262147 JB262140:JB262147 SX262140:SX262147 ACT262140:ACT262147 AMP262140:AMP262147 AWL262140:AWL262147 BGH262140:BGH262147 BQD262140:BQD262147 BZZ262140:BZZ262147 CJV262140:CJV262147 CTR262140:CTR262147 DDN262140:DDN262147 DNJ262140:DNJ262147 DXF262140:DXF262147 EHB262140:EHB262147 EQX262140:EQX262147 FAT262140:FAT262147 FKP262140:FKP262147 FUL262140:FUL262147 GEH262140:GEH262147 GOD262140:GOD262147 GXZ262140:GXZ262147 HHV262140:HHV262147 HRR262140:HRR262147 IBN262140:IBN262147 ILJ262140:ILJ262147 IVF262140:IVF262147 JFB262140:JFB262147 JOX262140:JOX262147 JYT262140:JYT262147 KIP262140:KIP262147 KSL262140:KSL262147 LCH262140:LCH262147 LMD262140:LMD262147 LVZ262140:LVZ262147 MFV262140:MFV262147 MPR262140:MPR262147 MZN262140:MZN262147 NJJ262140:NJJ262147 NTF262140:NTF262147 ODB262140:ODB262147 OMX262140:OMX262147 OWT262140:OWT262147 PGP262140:PGP262147 PQL262140:PQL262147 QAH262140:QAH262147 QKD262140:QKD262147 QTZ262140:QTZ262147 RDV262140:RDV262147 RNR262140:RNR262147 RXN262140:RXN262147 SHJ262140:SHJ262147 SRF262140:SRF262147 TBB262140:TBB262147 TKX262140:TKX262147 TUT262140:TUT262147 UEP262140:UEP262147 UOL262140:UOL262147 UYH262140:UYH262147 VID262140:VID262147 VRZ262140:VRZ262147 WBV262140:WBV262147 WLR262140:WLR262147 WVN262140:WVN262147 B327676:B327683 JB327676:JB327683 SX327676:SX327683 ACT327676:ACT327683 AMP327676:AMP327683 AWL327676:AWL327683 BGH327676:BGH327683 BQD327676:BQD327683 BZZ327676:BZZ327683 CJV327676:CJV327683 CTR327676:CTR327683 DDN327676:DDN327683 DNJ327676:DNJ327683 DXF327676:DXF327683 EHB327676:EHB327683 EQX327676:EQX327683 FAT327676:FAT327683 FKP327676:FKP327683 FUL327676:FUL327683 GEH327676:GEH327683 GOD327676:GOD327683 GXZ327676:GXZ327683 HHV327676:HHV327683 HRR327676:HRR327683 IBN327676:IBN327683 ILJ327676:ILJ327683 IVF327676:IVF327683 JFB327676:JFB327683 JOX327676:JOX327683 JYT327676:JYT327683 KIP327676:KIP327683 KSL327676:KSL327683 LCH327676:LCH327683 LMD327676:LMD327683 LVZ327676:LVZ327683 MFV327676:MFV327683 MPR327676:MPR327683 MZN327676:MZN327683 NJJ327676:NJJ327683 NTF327676:NTF327683 ODB327676:ODB327683 OMX327676:OMX327683 OWT327676:OWT327683 PGP327676:PGP327683 PQL327676:PQL327683 QAH327676:QAH327683 QKD327676:QKD327683 QTZ327676:QTZ327683 RDV327676:RDV327683 RNR327676:RNR327683 RXN327676:RXN327683 SHJ327676:SHJ327683 SRF327676:SRF327683 TBB327676:TBB327683 TKX327676:TKX327683 TUT327676:TUT327683 UEP327676:UEP327683 UOL327676:UOL327683 UYH327676:UYH327683 VID327676:VID327683 VRZ327676:VRZ327683 WBV327676:WBV327683 WLR327676:WLR327683 WVN327676:WVN327683 B393212:B393219 JB393212:JB393219 SX393212:SX393219 ACT393212:ACT393219 AMP393212:AMP393219 AWL393212:AWL393219 BGH393212:BGH393219 BQD393212:BQD393219 BZZ393212:BZZ393219 CJV393212:CJV393219 CTR393212:CTR393219 DDN393212:DDN393219 DNJ393212:DNJ393219 DXF393212:DXF393219 EHB393212:EHB393219 EQX393212:EQX393219 FAT393212:FAT393219 FKP393212:FKP393219 FUL393212:FUL393219 GEH393212:GEH393219 GOD393212:GOD393219 GXZ393212:GXZ393219 HHV393212:HHV393219 HRR393212:HRR393219 IBN393212:IBN393219 ILJ393212:ILJ393219 IVF393212:IVF393219 JFB393212:JFB393219 JOX393212:JOX393219 JYT393212:JYT393219 KIP393212:KIP393219 KSL393212:KSL393219 LCH393212:LCH393219 LMD393212:LMD393219 LVZ393212:LVZ393219 MFV393212:MFV393219 MPR393212:MPR393219 MZN393212:MZN393219 NJJ393212:NJJ393219 NTF393212:NTF393219 ODB393212:ODB393219 OMX393212:OMX393219 OWT393212:OWT393219 PGP393212:PGP393219 PQL393212:PQL393219 QAH393212:QAH393219 QKD393212:QKD393219 QTZ393212:QTZ393219 RDV393212:RDV393219 RNR393212:RNR393219 RXN393212:RXN393219 SHJ393212:SHJ393219 SRF393212:SRF393219 TBB393212:TBB393219 TKX393212:TKX393219 TUT393212:TUT393219 UEP393212:UEP393219 UOL393212:UOL393219 UYH393212:UYH393219 VID393212:VID393219 VRZ393212:VRZ393219 WBV393212:WBV393219 WLR393212:WLR393219 WVN393212:WVN393219 B458748:B458755 JB458748:JB458755 SX458748:SX458755 ACT458748:ACT458755 AMP458748:AMP458755 AWL458748:AWL458755 BGH458748:BGH458755 BQD458748:BQD458755 BZZ458748:BZZ458755 CJV458748:CJV458755 CTR458748:CTR458755 DDN458748:DDN458755 DNJ458748:DNJ458755 DXF458748:DXF458755 EHB458748:EHB458755 EQX458748:EQX458755 FAT458748:FAT458755 FKP458748:FKP458755 FUL458748:FUL458755 GEH458748:GEH458755 GOD458748:GOD458755 GXZ458748:GXZ458755 HHV458748:HHV458755 HRR458748:HRR458755 IBN458748:IBN458755 ILJ458748:ILJ458755 IVF458748:IVF458755 JFB458748:JFB458755 JOX458748:JOX458755 JYT458748:JYT458755 KIP458748:KIP458755 KSL458748:KSL458755 LCH458748:LCH458755 LMD458748:LMD458755 LVZ458748:LVZ458755 MFV458748:MFV458755 MPR458748:MPR458755 MZN458748:MZN458755 NJJ458748:NJJ458755 NTF458748:NTF458755 ODB458748:ODB458755 OMX458748:OMX458755 OWT458748:OWT458755 PGP458748:PGP458755 PQL458748:PQL458755 QAH458748:QAH458755 QKD458748:QKD458755 QTZ458748:QTZ458755 RDV458748:RDV458755 RNR458748:RNR458755 RXN458748:RXN458755 SHJ458748:SHJ458755 SRF458748:SRF458755 TBB458748:TBB458755 TKX458748:TKX458755 TUT458748:TUT458755 UEP458748:UEP458755 UOL458748:UOL458755 UYH458748:UYH458755 VID458748:VID458755 VRZ458748:VRZ458755 WBV458748:WBV458755 WLR458748:WLR458755 WVN458748:WVN458755 B524284:B524291 JB524284:JB524291 SX524284:SX524291 ACT524284:ACT524291 AMP524284:AMP524291 AWL524284:AWL524291 BGH524284:BGH524291 BQD524284:BQD524291 BZZ524284:BZZ524291 CJV524284:CJV524291 CTR524284:CTR524291 DDN524284:DDN524291 DNJ524284:DNJ524291 DXF524284:DXF524291 EHB524284:EHB524291 EQX524284:EQX524291 FAT524284:FAT524291 FKP524284:FKP524291 FUL524284:FUL524291 GEH524284:GEH524291 GOD524284:GOD524291 GXZ524284:GXZ524291 HHV524284:HHV524291 HRR524284:HRR524291 IBN524284:IBN524291 ILJ524284:ILJ524291 IVF524284:IVF524291 JFB524284:JFB524291 JOX524284:JOX524291 JYT524284:JYT524291 KIP524284:KIP524291 KSL524284:KSL524291 LCH524284:LCH524291 LMD524284:LMD524291 LVZ524284:LVZ524291 MFV524284:MFV524291 MPR524284:MPR524291 MZN524284:MZN524291 NJJ524284:NJJ524291 NTF524284:NTF524291 ODB524284:ODB524291 OMX524284:OMX524291 OWT524284:OWT524291 PGP524284:PGP524291 PQL524284:PQL524291 QAH524284:QAH524291 QKD524284:QKD524291 QTZ524284:QTZ524291 RDV524284:RDV524291 RNR524284:RNR524291 RXN524284:RXN524291 SHJ524284:SHJ524291 SRF524284:SRF524291 TBB524284:TBB524291 TKX524284:TKX524291 TUT524284:TUT524291 UEP524284:UEP524291 UOL524284:UOL524291 UYH524284:UYH524291 VID524284:VID524291 VRZ524284:VRZ524291 WBV524284:WBV524291 WLR524284:WLR524291 WVN524284:WVN524291 B589820:B589827 JB589820:JB589827 SX589820:SX589827 ACT589820:ACT589827 AMP589820:AMP589827 AWL589820:AWL589827 BGH589820:BGH589827 BQD589820:BQD589827 BZZ589820:BZZ589827 CJV589820:CJV589827 CTR589820:CTR589827 DDN589820:DDN589827 DNJ589820:DNJ589827 DXF589820:DXF589827 EHB589820:EHB589827 EQX589820:EQX589827 FAT589820:FAT589827 FKP589820:FKP589827 FUL589820:FUL589827 GEH589820:GEH589827 GOD589820:GOD589827 GXZ589820:GXZ589827 HHV589820:HHV589827 HRR589820:HRR589827 IBN589820:IBN589827 ILJ589820:ILJ589827 IVF589820:IVF589827 JFB589820:JFB589827 JOX589820:JOX589827 JYT589820:JYT589827 KIP589820:KIP589827 KSL589820:KSL589827 LCH589820:LCH589827 LMD589820:LMD589827 LVZ589820:LVZ589827 MFV589820:MFV589827 MPR589820:MPR589827 MZN589820:MZN589827 NJJ589820:NJJ589827 NTF589820:NTF589827 ODB589820:ODB589827 OMX589820:OMX589827 OWT589820:OWT589827 PGP589820:PGP589827 PQL589820:PQL589827 QAH589820:QAH589827 QKD589820:QKD589827 QTZ589820:QTZ589827 RDV589820:RDV589827 RNR589820:RNR589827 RXN589820:RXN589827 SHJ589820:SHJ589827 SRF589820:SRF589827 TBB589820:TBB589827 TKX589820:TKX589827 TUT589820:TUT589827 UEP589820:UEP589827 UOL589820:UOL589827 UYH589820:UYH589827 VID589820:VID589827 VRZ589820:VRZ589827 WBV589820:WBV589827 WLR589820:WLR589827 WVN589820:WVN589827 B655356:B655363 JB655356:JB655363 SX655356:SX655363 ACT655356:ACT655363 AMP655356:AMP655363 AWL655356:AWL655363 BGH655356:BGH655363 BQD655356:BQD655363 BZZ655356:BZZ655363 CJV655356:CJV655363 CTR655356:CTR655363 DDN655356:DDN655363 DNJ655356:DNJ655363 DXF655356:DXF655363 EHB655356:EHB655363 EQX655356:EQX655363 FAT655356:FAT655363 FKP655356:FKP655363 FUL655356:FUL655363 GEH655356:GEH655363 GOD655356:GOD655363 GXZ655356:GXZ655363 HHV655356:HHV655363 HRR655356:HRR655363 IBN655356:IBN655363 ILJ655356:ILJ655363 IVF655356:IVF655363 JFB655356:JFB655363 JOX655356:JOX655363 JYT655356:JYT655363 KIP655356:KIP655363 KSL655356:KSL655363 LCH655356:LCH655363 LMD655356:LMD655363 LVZ655356:LVZ655363 MFV655356:MFV655363 MPR655356:MPR655363 MZN655356:MZN655363 NJJ655356:NJJ655363 NTF655356:NTF655363 ODB655356:ODB655363 OMX655356:OMX655363 OWT655356:OWT655363 PGP655356:PGP655363 PQL655356:PQL655363 QAH655356:QAH655363 QKD655356:QKD655363 QTZ655356:QTZ655363 RDV655356:RDV655363 RNR655356:RNR655363 RXN655356:RXN655363 SHJ655356:SHJ655363 SRF655356:SRF655363 TBB655356:TBB655363 TKX655356:TKX655363 TUT655356:TUT655363 UEP655356:UEP655363 UOL655356:UOL655363 UYH655356:UYH655363 VID655356:VID655363 VRZ655356:VRZ655363 WBV655356:WBV655363 WLR655356:WLR655363 WVN655356:WVN655363 B720892:B720899 JB720892:JB720899 SX720892:SX720899 ACT720892:ACT720899 AMP720892:AMP720899 AWL720892:AWL720899 BGH720892:BGH720899 BQD720892:BQD720899 BZZ720892:BZZ720899 CJV720892:CJV720899 CTR720892:CTR720899 DDN720892:DDN720899 DNJ720892:DNJ720899 DXF720892:DXF720899 EHB720892:EHB720899 EQX720892:EQX720899 FAT720892:FAT720899 FKP720892:FKP720899 FUL720892:FUL720899 GEH720892:GEH720899 GOD720892:GOD720899 GXZ720892:GXZ720899 HHV720892:HHV720899 HRR720892:HRR720899 IBN720892:IBN720899 ILJ720892:ILJ720899 IVF720892:IVF720899 JFB720892:JFB720899 JOX720892:JOX720899 JYT720892:JYT720899 KIP720892:KIP720899 KSL720892:KSL720899 LCH720892:LCH720899 LMD720892:LMD720899 LVZ720892:LVZ720899 MFV720892:MFV720899 MPR720892:MPR720899 MZN720892:MZN720899 NJJ720892:NJJ720899 NTF720892:NTF720899 ODB720892:ODB720899 OMX720892:OMX720899 OWT720892:OWT720899 PGP720892:PGP720899 PQL720892:PQL720899 QAH720892:QAH720899 QKD720892:QKD720899 QTZ720892:QTZ720899 RDV720892:RDV720899 RNR720892:RNR720899 RXN720892:RXN720899 SHJ720892:SHJ720899 SRF720892:SRF720899 TBB720892:TBB720899 TKX720892:TKX720899 TUT720892:TUT720899 UEP720892:UEP720899 UOL720892:UOL720899 UYH720892:UYH720899 VID720892:VID720899 VRZ720892:VRZ720899 WBV720892:WBV720899 WLR720892:WLR720899 WVN720892:WVN720899 B786428:B786435 JB786428:JB786435 SX786428:SX786435 ACT786428:ACT786435 AMP786428:AMP786435 AWL786428:AWL786435 BGH786428:BGH786435 BQD786428:BQD786435 BZZ786428:BZZ786435 CJV786428:CJV786435 CTR786428:CTR786435 DDN786428:DDN786435 DNJ786428:DNJ786435 DXF786428:DXF786435 EHB786428:EHB786435 EQX786428:EQX786435 FAT786428:FAT786435 FKP786428:FKP786435 FUL786428:FUL786435 GEH786428:GEH786435 GOD786428:GOD786435 GXZ786428:GXZ786435 HHV786428:HHV786435 HRR786428:HRR786435 IBN786428:IBN786435 ILJ786428:ILJ786435 IVF786428:IVF786435 JFB786428:JFB786435 JOX786428:JOX786435 JYT786428:JYT786435 KIP786428:KIP786435 KSL786428:KSL786435 LCH786428:LCH786435 LMD786428:LMD786435 LVZ786428:LVZ786435 MFV786428:MFV786435 MPR786428:MPR786435 MZN786428:MZN786435 NJJ786428:NJJ786435 NTF786428:NTF786435 ODB786428:ODB786435 OMX786428:OMX786435 OWT786428:OWT786435 PGP786428:PGP786435 PQL786428:PQL786435 QAH786428:QAH786435 QKD786428:QKD786435 QTZ786428:QTZ786435 RDV786428:RDV786435 RNR786428:RNR786435 RXN786428:RXN786435 SHJ786428:SHJ786435 SRF786428:SRF786435 TBB786428:TBB786435 TKX786428:TKX786435 TUT786428:TUT786435 UEP786428:UEP786435 UOL786428:UOL786435 UYH786428:UYH786435 VID786428:VID786435 VRZ786428:VRZ786435 WBV786428:WBV786435 WLR786428:WLR786435 WVN786428:WVN786435 B851964:B851971 JB851964:JB851971 SX851964:SX851971 ACT851964:ACT851971 AMP851964:AMP851971 AWL851964:AWL851971 BGH851964:BGH851971 BQD851964:BQD851971 BZZ851964:BZZ851971 CJV851964:CJV851971 CTR851964:CTR851971 DDN851964:DDN851971 DNJ851964:DNJ851971 DXF851964:DXF851971 EHB851964:EHB851971 EQX851964:EQX851971 FAT851964:FAT851971 FKP851964:FKP851971 FUL851964:FUL851971 GEH851964:GEH851971 GOD851964:GOD851971 GXZ851964:GXZ851971 HHV851964:HHV851971 HRR851964:HRR851971 IBN851964:IBN851971 ILJ851964:ILJ851971 IVF851964:IVF851971 JFB851964:JFB851971 JOX851964:JOX851971 JYT851964:JYT851971 KIP851964:KIP851971 KSL851964:KSL851971 LCH851964:LCH851971 LMD851964:LMD851971 LVZ851964:LVZ851971 MFV851964:MFV851971 MPR851964:MPR851971 MZN851964:MZN851971 NJJ851964:NJJ851971 NTF851964:NTF851971 ODB851964:ODB851971 OMX851964:OMX851971 OWT851964:OWT851971 PGP851964:PGP851971 PQL851964:PQL851971 QAH851964:QAH851971 QKD851964:QKD851971 QTZ851964:QTZ851971 RDV851964:RDV851971 RNR851964:RNR851971 RXN851964:RXN851971 SHJ851964:SHJ851971 SRF851964:SRF851971 TBB851964:TBB851971 TKX851964:TKX851971 TUT851964:TUT851971 UEP851964:UEP851971 UOL851964:UOL851971 UYH851964:UYH851971 VID851964:VID851971 VRZ851964:VRZ851971 WBV851964:WBV851971 WLR851964:WLR851971 WVN851964:WVN851971 B917500:B917507 JB917500:JB917507 SX917500:SX917507 ACT917500:ACT917507 AMP917500:AMP917507 AWL917500:AWL917507 BGH917500:BGH917507 BQD917500:BQD917507 BZZ917500:BZZ917507 CJV917500:CJV917507 CTR917500:CTR917507 DDN917500:DDN917507 DNJ917500:DNJ917507 DXF917500:DXF917507 EHB917500:EHB917507 EQX917500:EQX917507 FAT917500:FAT917507 FKP917500:FKP917507 FUL917500:FUL917507 GEH917500:GEH917507 GOD917500:GOD917507 GXZ917500:GXZ917507 HHV917500:HHV917507 HRR917500:HRR917507 IBN917500:IBN917507 ILJ917500:ILJ917507 IVF917500:IVF917507 JFB917500:JFB917507 JOX917500:JOX917507 JYT917500:JYT917507 KIP917500:KIP917507 KSL917500:KSL917507 LCH917500:LCH917507 LMD917500:LMD917507 LVZ917500:LVZ917507 MFV917500:MFV917507 MPR917500:MPR917507 MZN917500:MZN917507 NJJ917500:NJJ917507 NTF917500:NTF917507 ODB917500:ODB917507 OMX917500:OMX917507 OWT917500:OWT917507 PGP917500:PGP917507 PQL917500:PQL917507 QAH917500:QAH917507 QKD917500:QKD917507 QTZ917500:QTZ917507 RDV917500:RDV917507 RNR917500:RNR917507 RXN917500:RXN917507 SHJ917500:SHJ917507 SRF917500:SRF917507 TBB917500:TBB917507 TKX917500:TKX917507 TUT917500:TUT917507 UEP917500:UEP917507 UOL917500:UOL917507 UYH917500:UYH917507 VID917500:VID917507 VRZ917500:VRZ917507 WBV917500:WBV917507 WLR917500:WLR917507 WVN917500:WVN917507 B983036:B983043 JB983036:JB983043 SX983036:SX983043 ACT983036:ACT983043 AMP983036:AMP983043 AWL983036:AWL983043 BGH983036:BGH983043 BQD983036:BQD983043 BZZ983036:BZZ983043 CJV983036:CJV983043 CTR983036:CTR983043 DDN983036:DDN983043 DNJ983036:DNJ983043 DXF983036:DXF983043 EHB983036:EHB983043 EQX983036:EQX983043 FAT983036:FAT983043 FKP983036:FKP983043 FUL983036:FUL983043 GEH983036:GEH983043 GOD983036:GOD983043 GXZ983036:GXZ983043 HHV983036:HHV983043 HRR983036:HRR983043 IBN983036:IBN983043 ILJ983036:ILJ983043 IVF983036:IVF983043 JFB983036:JFB983043 JOX983036:JOX983043 JYT983036:JYT983043 KIP983036:KIP983043 KSL983036:KSL983043 LCH983036:LCH983043 LMD983036:LMD983043 LVZ983036:LVZ983043 MFV983036:MFV983043 MPR983036:MPR983043 MZN983036:MZN983043 NJJ983036:NJJ983043 NTF983036:NTF983043 ODB983036:ODB983043 OMX983036:OMX983043 OWT983036:OWT983043 PGP983036:PGP983043 PQL983036:PQL983043 QAH983036:QAH983043 QKD983036:QKD983043 QTZ983036:QTZ983043 RDV983036:RDV983043 RNR983036:RNR983043 RXN983036:RXN983043 SHJ983036:SHJ983043 SRF983036:SRF983043 TBB983036:TBB983043 TKX983036:TKX983043 TUT983036:TUT983043 UEP983036:UEP983043 UOL983036:UOL983043 UYH983036:UYH983043 VID983036:VID983043 VRZ983036:VRZ983043 WBV983036:WBV983043 WLR983036:WLR983043 WVN983036:WVN983043 B65541:B65558 JB65541:JB65558 SX65541:SX65558 ACT65541:ACT65558 AMP65541:AMP65558 AWL65541:AWL65558 BGH65541:BGH65558 BQD65541:BQD65558 BZZ65541:BZZ65558 CJV65541:CJV65558 CTR65541:CTR65558 DDN65541:DDN65558 DNJ65541:DNJ65558 DXF65541:DXF65558 EHB65541:EHB65558 EQX65541:EQX65558 FAT65541:FAT65558 FKP65541:FKP65558 FUL65541:FUL65558 GEH65541:GEH65558 GOD65541:GOD65558 GXZ65541:GXZ65558 HHV65541:HHV65558 HRR65541:HRR65558 IBN65541:IBN65558 ILJ65541:ILJ65558 IVF65541:IVF65558 JFB65541:JFB65558 JOX65541:JOX65558 JYT65541:JYT65558 KIP65541:KIP65558 KSL65541:KSL65558 LCH65541:LCH65558 LMD65541:LMD65558 LVZ65541:LVZ65558 MFV65541:MFV65558 MPR65541:MPR65558 MZN65541:MZN65558 NJJ65541:NJJ65558 NTF65541:NTF65558 ODB65541:ODB65558 OMX65541:OMX65558 OWT65541:OWT65558 PGP65541:PGP65558 PQL65541:PQL65558 QAH65541:QAH65558 QKD65541:QKD65558 QTZ65541:QTZ65558 RDV65541:RDV65558 RNR65541:RNR65558 RXN65541:RXN65558 SHJ65541:SHJ65558 SRF65541:SRF65558 TBB65541:TBB65558 TKX65541:TKX65558 TUT65541:TUT65558 UEP65541:UEP65558 UOL65541:UOL65558 UYH65541:UYH65558 VID65541:VID65558 VRZ65541:VRZ65558 WBV65541:WBV65558 WLR65541:WLR65558 WVN65541:WVN65558 B131077:B131094 JB131077:JB131094 SX131077:SX131094 ACT131077:ACT131094 AMP131077:AMP131094 AWL131077:AWL131094 BGH131077:BGH131094 BQD131077:BQD131094 BZZ131077:BZZ131094 CJV131077:CJV131094 CTR131077:CTR131094 DDN131077:DDN131094 DNJ131077:DNJ131094 DXF131077:DXF131094 EHB131077:EHB131094 EQX131077:EQX131094 FAT131077:FAT131094 FKP131077:FKP131094 FUL131077:FUL131094 GEH131077:GEH131094 GOD131077:GOD131094 GXZ131077:GXZ131094 HHV131077:HHV131094 HRR131077:HRR131094 IBN131077:IBN131094 ILJ131077:ILJ131094 IVF131077:IVF131094 JFB131077:JFB131094 JOX131077:JOX131094 JYT131077:JYT131094 KIP131077:KIP131094 KSL131077:KSL131094 LCH131077:LCH131094 LMD131077:LMD131094 LVZ131077:LVZ131094 MFV131077:MFV131094 MPR131077:MPR131094 MZN131077:MZN131094 NJJ131077:NJJ131094 NTF131077:NTF131094 ODB131077:ODB131094 OMX131077:OMX131094 OWT131077:OWT131094 PGP131077:PGP131094 PQL131077:PQL131094 QAH131077:QAH131094 QKD131077:QKD131094 QTZ131077:QTZ131094 RDV131077:RDV131094 RNR131077:RNR131094 RXN131077:RXN131094 SHJ131077:SHJ131094 SRF131077:SRF131094 TBB131077:TBB131094 TKX131077:TKX131094 TUT131077:TUT131094 UEP131077:UEP131094 UOL131077:UOL131094 UYH131077:UYH131094 VID131077:VID131094 VRZ131077:VRZ131094 WBV131077:WBV131094 WLR131077:WLR131094 WVN131077:WVN131094 B196613:B196630 JB196613:JB196630 SX196613:SX196630 ACT196613:ACT196630 AMP196613:AMP196630 AWL196613:AWL196630 BGH196613:BGH196630 BQD196613:BQD196630 BZZ196613:BZZ196630 CJV196613:CJV196630 CTR196613:CTR196630 DDN196613:DDN196630 DNJ196613:DNJ196630 DXF196613:DXF196630 EHB196613:EHB196630 EQX196613:EQX196630 FAT196613:FAT196630 FKP196613:FKP196630 FUL196613:FUL196630 GEH196613:GEH196630 GOD196613:GOD196630 GXZ196613:GXZ196630 HHV196613:HHV196630 HRR196613:HRR196630 IBN196613:IBN196630 ILJ196613:ILJ196630 IVF196613:IVF196630 JFB196613:JFB196630 JOX196613:JOX196630 JYT196613:JYT196630 KIP196613:KIP196630 KSL196613:KSL196630 LCH196613:LCH196630 LMD196613:LMD196630 LVZ196613:LVZ196630 MFV196613:MFV196630 MPR196613:MPR196630 MZN196613:MZN196630 NJJ196613:NJJ196630 NTF196613:NTF196630 ODB196613:ODB196630 OMX196613:OMX196630 OWT196613:OWT196630 PGP196613:PGP196630 PQL196613:PQL196630 QAH196613:QAH196630 QKD196613:QKD196630 QTZ196613:QTZ196630 RDV196613:RDV196630 RNR196613:RNR196630 RXN196613:RXN196630 SHJ196613:SHJ196630 SRF196613:SRF196630 TBB196613:TBB196630 TKX196613:TKX196630 TUT196613:TUT196630 UEP196613:UEP196630 UOL196613:UOL196630 UYH196613:UYH196630 VID196613:VID196630 VRZ196613:VRZ196630 WBV196613:WBV196630 WLR196613:WLR196630 WVN196613:WVN196630 B262149:B262166 JB262149:JB262166 SX262149:SX262166 ACT262149:ACT262166 AMP262149:AMP262166 AWL262149:AWL262166 BGH262149:BGH262166 BQD262149:BQD262166 BZZ262149:BZZ262166 CJV262149:CJV262166 CTR262149:CTR262166 DDN262149:DDN262166 DNJ262149:DNJ262166 DXF262149:DXF262166 EHB262149:EHB262166 EQX262149:EQX262166 FAT262149:FAT262166 FKP262149:FKP262166 FUL262149:FUL262166 GEH262149:GEH262166 GOD262149:GOD262166 GXZ262149:GXZ262166 HHV262149:HHV262166 HRR262149:HRR262166 IBN262149:IBN262166 ILJ262149:ILJ262166 IVF262149:IVF262166 JFB262149:JFB262166 JOX262149:JOX262166 JYT262149:JYT262166 KIP262149:KIP262166 KSL262149:KSL262166 LCH262149:LCH262166 LMD262149:LMD262166 LVZ262149:LVZ262166 MFV262149:MFV262166 MPR262149:MPR262166 MZN262149:MZN262166 NJJ262149:NJJ262166 NTF262149:NTF262166 ODB262149:ODB262166 OMX262149:OMX262166 OWT262149:OWT262166 PGP262149:PGP262166 PQL262149:PQL262166 QAH262149:QAH262166 QKD262149:QKD262166 QTZ262149:QTZ262166 RDV262149:RDV262166 RNR262149:RNR262166 RXN262149:RXN262166 SHJ262149:SHJ262166 SRF262149:SRF262166 TBB262149:TBB262166 TKX262149:TKX262166 TUT262149:TUT262166 UEP262149:UEP262166 UOL262149:UOL262166 UYH262149:UYH262166 VID262149:VID262166 VRZ262149:VRZ262166 WBV262149:WBV262166 WLR262149:WLR262166 WVN262149:WVN262166 B327685:B327702 JB327685:JB327702 SX327685:SX327702 ACT327685:ACT327702 AMP327685:AMP327702 AWL327685:AWL327702 BGH327685:BGH327702 BQD327685:BQD327702 BZZ327685:BZZ327702 CJV327685:CJV327702 CTR327685:CTR327702 DDN327685:DDN327702 DNJ327685:DNJ327702 DXF327685:DXF327702 EHB327685:EHB327702 EQX327685:EQX327702 FAT327685:FAT327702 FKP327685:FKP327702 FUL327685:FUL327702 GEH327685:GEH327702 GOD327685:GOD327702 GXZ327685:GXZ327702 HHV327685:HHV327702 HRR327685:HRR327702 IBN327685:IBN327702 ILJ327685:ILJ327702 IVF327685:IVF327702 JFB327685:JFB327702 JOX327685:JOX327702 JYT327685:JYT327702 KIP327685:KIP327702 KSL327685:KSL327702 LCH327685:LCH327702 LMD327685:LMD327702 LVZ327685:LVZ327702 MFV327685:MFV327702 MPR327685:MPR327702 MZN327685:MZN327702 NJJ327685:NJJ327702 NTF327685:NTF327702 ODB327685:ODB327702 OMX327685:OMX327702 OWT327685:OWT327702 PGP327685:PGP327702 PQL327685:PQL327702 QAH327685:QAH327702 QKD327685:QKD327702 QTZ327685:QTZ327702 RDV327685:RDV327702 RNR327685:RNR327702 RXN327685:RXN327702 SHJ327685:SHJ327702 SRF327685:SRF327702 TBB327685:TBB327702 TKX327685:TKX327702 TUT327685:TUT327702 UEP327685:UEP327702 UOL327685:UOL327702 UYH327685:UYH327702 VID327685:VID327702 VRZ327685:VRZ327702 WBV327685:WBV327702 WLR327685:WLR327702 WVN327685:WVN327702 B393221:B393238 JB393221:JB393238 SX393221:SX393238 ACT393221:ACT393238 AMP393221:AMP393238 AWL393221:AWL393238 BGH393221:BGH393238 BQD393221:BQD393238 BZZ393221:BZZ393238 CJV393221:CJV393238 CTR393221:CTR393238 DDN393221:DDN393238 DNJ393221:DNJ393238 DXF393221:DXF393238 EHB393221:EHB393238 EQX393221:EQX393238 FAT393221:FAT393238 FKP393221:FKP393238 FUL393221:FUL393238 GEH393221:GEH393238 GOD393221:GOD393238 GXZ393221:GXZ393238 HHV393221:HHV393238 HRR393221:HRR393238 IBN393221:IBN393238 ILJ393221:ILJ393238 IVF393221:IVF393238 JFB393221:JFB393238 JOX393221:JOX393238 JYT393221:JYT393238 KIP393221:KIP393238 KSL393221:KSL393238 LCH393221:LCH393238 LMD393221:LMD393238 LVZ393221:LVZ393238 MFV393221:MFV393238 MPR393221:MPR393238 MZN393221:MZN393238 NJJ393221:NJJ393238 NTF393221:NTF393238 ODB393221:ODB393238 OMX393221:OMX393238 OWT393221:OWT393238 PGP393221:PGP393238 PQL393221:PQL393238 QAH393221:QAH393238 QKD393221:QKD393238 QTZ393221:QTZ393238 RDV393221:RDV393238 RNR393221:RNR393238 RXN393221:RXN393238 SHJ393221:SHJ393238 SRF393221:SRF393238 TBB393221:TBB393238 TKX393221:TKX393238 TUT393221:TUT393238 UEP393221:UEP393238 UOL393221:UOL393238 UYH393221:UYH393238 VID393221:VID393238 VRZ393221:VRZ393238 WBV393221:WBV393238 WLR393221:WLR393238 WVN393221:WVN393238 B458757:B458774 JB458757:JB458774 SX458757:SX458774 ACT458757:ACT458774 AMP458757:AMP458774 AWL458757:AWL458774 BGH458757:BGH458774 BQD458757:BQD458774 BZZ458757:BZZ458774 CJV458757:CJV458774 CTR458757:CTR458774 DDN458757:DDN458774 DNJ458757:DNJ458774 DXF458757:DXF458774 EHB458757:EHB458774 EQX458757:EQX458774 FAT458757:FAT458774 FKP458757:FKP458774 FUL458757:FUL458774 GEH458757:GEH458774 GOD458757:GOD458774 GXZ458757:GXZ458774 HHV458757:HHV458774 HRR458757:HRR458774 IBN458757:IBN458774 ILJ458757:ILJ458774 IVF458757:IVF458774 JFB458757:JFB458774 JOX458757:JOX458774 JYT458757:JYT458774 KIP458757:KIP458774 KSL458757:KSL458774 LCH458757:LCH458774 LMD458757:LMD458774 LVZ458757:LVZ458774 MFV458757:MFV458774 MPR458757:MPR458774 MZN458757:MZN458774 NJJ458757:NJJ458774 NTF458757:NTF458774 ODB458757:ODB458774 OMX458757:OMX458774 OWT458757:OWT458774 PGP458757:PGP458774 PQL458757:PQL458774 QAH458757:QAH458774 QKD458757:QKD458774 QTZ458757:QTZ458774 RDV458757:RDV458774 RNR458757:RNR458774 RXN458757:RXN458774 SHJ458757:SHJ458774 SRF458757:SRF458774 TBB458757:TBB458774 TKX458757:TKX458774 TUT458757:TUT458774 UEP458757:UEP458774 UOL458757:UOL458774 UYH458757:UYH458774 VID458757:VID458774 VRZ458757:VRZ458774 WBV458757:WBV458774 WLR458757:WLR458774 WVN458757:WVN458774 B524293:B524310 JB524293:JB524310 SX524293:SX524310 ACT524293:ACT524310 AMP524293:AMP524310 AWL524293:AWL524310 BGH524293:BGH524310 BQD524293:BQD524310 BZZ524293:BZZ524310 CJV524293:CJV524310 CTR524293:CTR524310 DDN524293:DDN524310 DNJ524293:DNJ524310 DXF524293:DXF524310 EHB524293:EHB524310 EQX524293:EQX524310 FAT524293:FAT524310 FKP524293:FKP524310 FUL524293:FUL524310 GEH524293:GEH524310 GOD524293:GOD524310 GXZ524293:GXZ524310 HHV524293:HHV524310 HRR524293:HRR524310 IBN524293:IBN524310 ILJ524293:ILJ524310 IVF524293:IVF524310 JFB524293:JFB524310 JOX524293:JOX524310 JYT524293:JYT524310 KIP524293:KIP524310 KSL524293:KSL524310 LCH524293:LCH524310 LMD524293:LMD524310 LVZ524293:LVZ524310 MFV524293:MFV524310 MPR524293:MPR524310 MZN524293:MZN524310 NJJ524293:NJJ524310 NTF524293:NTF524310 ODB524293:ODB524310 OMX524293:OMX524310 OWT524293:OWT524310 PGP524293:PGP524310 PQL524293:PQL524310 QAH524293:QAH524310 QKD524293:QKD524310 QTZ524293:QTZ524310 RDV524293:RDV524310 RNR524293:RNR524310 RXN524293:RXN524310 SHJ524293:SHJ524310 SRF524293:SRF524310 TBB524293:TBB524310 TKX524293:TKX524310 TUT524293:TUT524310 UEP524293:UEP524310 UOL524293:UOL524310 UYH524293:UYH524310 VID524293:VID524310 VRZ524293:VRZ524310 WBV524293:WBV524310 WLR524293:WLR524310 WVN524293:WVN524310 B589829:B589846 JB589829:JB589846 SX589829:SX589846 ACT589829:ACT589846 AMP589829:AMP589846 AWL589829:AWL589846 BGH589829:BGH589846 BQD589829:BQD589846 BZZ589829:BZZ589846 CJV589829:CJV589846 CTR589829:CTR589846 DDN589829:DDN589846 DNJ589829:DNJ589846 DXF589829:DXF589846 EHB589829:EHB589846 EQX589829:EQX589846 FAT589829:FAT589846 FKP589829:FKP589846 FUL589829:FUL589846 GEH589829:GEH589846 GOD589829:GOD589846 GXZ589829:GXZ589846 HHV589829:HHV589846 HRR589829:HRR589846 IBN589829:IBN589846 ILJ589829:ILJ589846 IVF589829:IVF589846 JFB589829:JFB589846 JOX589829:JOX589846 JYT589829:JYT589846 KIP589829:KIP589846 KSL589829:KSL589846 LCH589829:LCH589846 LMD589829:LMD589846 LVZ589829:LVZ589846 MFV589829:MFV589846 MPR589829:MPR589846 MZN589829:MZN589846 NJJ589829:NJJ589846 NTF589829:NTF589846 ODB589829:ODB589846 OMX589829:OMX589846 OWT589829:OWT589846 PGP589829:PGP589846 PQL589829:PQL589846 QAH589829:QAH589846 QKD589829:QKD589846 QTZ589829:QTZ589846 RDV589829:RDV589846 RNR589829:RNR589846 RXN589829:RXN589846 SHJ589829:SHJ589846 SRF589829:SRF589846 TBB589829:TBB589846 TKX589829:TKX589846 TUT589829:TUT589846 UEP589829:UEP589846 UOL589829:UOL589846 UYH589829:UYH589846 VID589829:VID589846 VRZ589829:VRZ589846 WBV589829:WBV589846 WLR589829:WLR589846 WVN589829:WVN589846 B655365:B655382 JB655365:JB655382 SX655365:SX655382 ACT655365:ACT655382 AMP655365:AMP655382 AWL655365:AWL655382 BGH655365:BGH655382 BQD655365:BQD655382 BZZ655365:BZZ655382 CJV655365:CJV655382 CTR655365:CTR655382 DDN655365:DDN655382 DNJ655365:DNJ655382 DXF655365:DXF655382 EHB655365:EHB655382 EQX655365:EQX655382 FAT655365:FAT655382 FKP655365:FKP655382 FUL655365:FUL655382 GEH655365:GEH655382 GOD655365:GOD655382 GXZ655365:GXZ655382 HHV655365:HHV655382 HRR655365:HRR655382 IBN655365:IBN655382 ILJ655365:ILJ655382 IVF655365:IVF655382 JFB655365:JFB655382 JOX655365:JOX655382 JYT655365:JYT655382 KIP655365:KIP655382 KSL655365:KSL655382 LCH655365:LCH655382 LMD655365:LMD655382 LVZ655365:LVZ655382 MFV655365:MFV655382 MPR655365:MPR655382 MZN655365:MZN655382 NJJ655365:NJJ655382 NTF655365:NTF655382 ODB655365:ODB655382 OMX655365:OMX655382 OWT655365:OWT655382 PGP655365:PGP655382 PQL655365:PQL655382 QAH655365:QAH655382 QKD655365:QKD655382 QTZ655365:QTZ655382 RDV655365:RDV655382 RNR655365:RNR655382 RXN655365:RXN655382 SHJ655365:SHJ655382 SRF655365:SRF655382 TBB655365:TBB655382 TKX655365:TKX655382 TUT655365:TUT655382 UEP655365:UEP655382 UOL655365:UOL655382 UYH655365:UYH655382 VID655365:VID655382 VRZ655365:VRZ655382 WBV655365:WBV655382 WLR655365:WLR655382 WVN655365:WVN655382 B720901:B720918 JB720901:JB720918 SX720901:SX720918 ACT720901:ACT720918 AMP720901:AMP720918 AWL720901:AWL720918 BGH720901:BGH720918 BQD720901:BQD720918 BZZ720901:BZZ720918 CJV720901:CJV720918 CTR720901:CTR720918 DDN720901:DDN720918 DNJ720901:DNJ720918 DXF720901:DXF720918 EHB720901:EHB720918 EQX720901:EQX720918 FAT720901:FAT720918 FKP720901:FKP720918 FUL720901:FUL720918 GEH720901:GEH720918 GOD720901:GOD720918 GXZ720901:GXZ720918 HHV720901:HHV720918 HRR720901:HRR720918 IBN720901:IBN720918 ILJ720901:ILJ720918 IVF720901:IVF720918 JFB720901:JFB720918 JOX720901:JOX720918 JYT720901:JYT720918 KIP720901:KIP720918 KSL720901:KSL720918 LCH720901:LCH720918 LMD720901:LMD720918 LVZ720901:LVZ720918 MFV720901:MFV720918 MPR720901:MPR720918 MZN720901:MZN720918 NJJ720901:NJJ720918 NTF720901:NTF720918 ODB720901:ODB720918 OMX720901:OMX720918 OWT720901:OWT720918 PGP720901:PGP720918 PQL720901:PQL720918 QAH720901:QAH720918 QKD720901:QKD720918 QTZ720901:QTZ720918 RDV720901:RDV720918 RNR720901:RNR720918 RXN720901:RXN720918 SHJ720901:SHJ720918 SRF720901:SRF720918 TBB720901:TBB720918 TKX720901:TKX720918 TUT720901:TUT720918 UEP720901:UEP720918 UOL720901:UOL720918 UYH720901:UYH720918 VID720901:VID720918 VRZ720901:VRZ720918 WBV720901:WBV720918 WLR720901:WLR720918 WVN720901:WVN720918 B786437:B786454 JB786437:JB786454 SX786437:SX786454 ACT786437:ACT786454 AMP786437:AMP786454 AWL786437:AWL786454 BGH786437:BGH786454 BQD786437:BQD786454 BZZ786437:BZZ786454 CJV786437:CJV786454 CTR786437:CTR786454 DDN786437:DDN786454 DNJ786437:DNJ786454 DXF786437:DXF786454 EHB786437:EHB786454 EQX786437:EQX786454 FAT786437:FAT786454 FKP786437:FKP786454 FUL786437:FUL786454 GEH786437:GEH786454 GOD786437:GOD786454 GXZ786437:GXZ786454 HHV786437:HHV786454 HRR786437:HRR786454 IBN786437:IBN786454 ILJ786437:ILJ786454 IVF786437:IVF786454 JFB786437:JFB786454 JOX786437:JOX786454 JYT786437:JYT786454 KIP786437:KIP786454 KSL786437:KSL786454 LCH786437:LCH786454 LMD786437:LMD786454 LVZ786437:LVZ786454 MFV786437:MFV786454 MPR786437:MPR786454 MZN786437:MZN786454 NJJ786437:NJJ786454 NTF786437:NTF786454 ODB786437:ODB786454 OMX786437:OMX786454 OWT786437:OWT786454 PGP786437:PGP786454 PQL786437:PQL786454 QAH786437:QAH786454 QKD786437:QKD786454 QTZ786437:QTZ786454 RDV786437:RDV786454 RNR786437:RNR786454 RXN786437:RXN786454 SHJ786437:SHJ786454 SRF786437:SRF786454 TBB786437:TBB786454 TKX786437:TKX786454 TUT786437:TUT786454 UEP786437:UEP786454 UOL786437:UOL786454 UYH786437:UYH786454 VID786437:VID786454 VRZ786437:VRZ786454 WBV786437:WBV786454 WLR786437:WLR786454 WVN786437:WVN786454 B851973:B851990 JB851973:JB851990 SX851973:SX851990 ACT851973:ACT851990 AMP851973:AMP851990 AWL851973:AWL851990 BGH851973:BGH851990 BQD851973:BQD851990 BZZ851973:BZZ851990 CJV851973:CJV851990 CTR851973:CTR851990 DDN851973:DDN851990 DNJ851973:DNJ851990 DXF851973:DXF851990 EHB851973:EHB851990 EQX851973:EQX851990 FAT851973:FAT851990 FKP851973:FKP851990 FUL851973:FUL851990 GEH851973:GEH851990 GOD851973:GOD851990 GXZ851973:GXZ851990 HHV851973:HHV851990 HRR851973:HRR851990 IBN851973:IBN851990 ILJ851973:ILJ851990 IVF851973:IVF851990 JFB851973:JFB851990 JOX851973:JOX851990 JYT851973:JYT851990 KIP851973:KIP851990 KSL851973:KSL851990 LCH851973:LCH851990 LMD851973:LMD851990 LVZ851973:LVZ851990 MFV851973:MFV851990 MPR851973:MPR851990 MZN851973:MZN851990 NJJ851973:NJJ851990 NTF851973:NTF851990 ODB851973:ODB851990 OMX851973:OMX851990 OWT851973:OWT851990 PGP851973:PGP851990 PQL851973:PQL851990 QAH851973:QAH851990 QKD851973:QKD851990 QTZ851973:QTZ851990 RDV851973:RDV851990 RNR851973:RNR851990 RXN851973:RXN851990 SHJ851973:SHJ851990 SRF851973:SRF851990 TBB851973:TBB851990 TKX851973:TKX851990 TUT851973:TUT851990 UEP851973:UEP851990 UOL851973:UOL851990 UYH851973:UYH851990 VID851973:VID851990 VRZ851973:VRZ851990 WBV851973:WBV851990 WLR851973:WLR851990 WVN851973:WVN851990 B917509:B917526 JB917509:JB917526 SX917509:SX917526 ACT917509:ACT917526 AMP917509:AMP917526 AWL917509:AWL917526 BGH917509:BGH917526 BQD917509:BQD917526 BZZ917509:BZZ917526 CJV917509:CJV917526 CTR917509:CTR917526 DDN917509:DDN917526 DNJ917509:DNJ917526 DXF917509:DXF917526 EHB917509:EHB917526 EQX917509:EQX917526 FAT917509:FAT917526 FKP917509:FKP917526 FUL917509:FUL917526 GEH917509:GEH917526 GOD917509:GOD917526 GXZ917509:GXZ917526 HHV917509:HHV917526 HRR917509:HRR917526 IBN917509:IBN917526 ILJ917509:ILJ917526 IVF917509:IVF917526 JFB917509:JFB917526 JOX917509:JOX917526 JYT917509:JYT917526 KIP917509:KIP917526 KSL917509:KSL917526 LCH917509:LCH917526 LMD917509:LMD917526 LVZ917509:LVZ917526 MFV917509:MFV917526 MPR917509:MPR917526 MZN917509:MZN917526 NJJ917509:NJJ917526 NTF917509:NTF917526 ODB917509:ODB917526 OMX917509:OMX917526 OWT917509:OWT917526 PGP917509:PGP917526 PQL917509:PQL917526 QAH917509:QAH917526 QKD917509:QKD917526 QTZ917509:QTZ917526 RDV917509:RDV917526 RNR917509:RNR917526 RXN917509:RXN917526 SHJ917509:SHJ917526 SRF917509:SRF917526 TBB917509:TBB917526 TKX917509:TKX917526 TUT917509:TUT917526 UEP917509:UEP917526 UOL917509:UOL917526 UYH917509:UYH917526 VID917509:VID917526 VRZ917509:VRZ917526 WBV917509:WBV917526 WLR917509:WLR917526 WVN917509:WVN917526 B983045:B983062 JB983045:JB983062 SX983045:SX983062 ACT983045:ACT983062 AMP983045:AMP983062 AWL983045:AWL983062 BGH983045:BGH983062 BQD983045:BQD983062 BZZ983045:BZZ983062 CJV983045:CJV983062 CTR983045:CTR983062 DDN983045:DDN983062 DNJ983045:DNJ983062 DXF983045:DXF983062 EHB983045:EHB983062 EQX983045:EQX983062 FAT983045:FAT983062 FKP983045:FKP983062 FUL983045:FUL983062 GEH983045:GEH983062 GOD983045:GOD983062 GXZ983045:GXZ983062 HHV983045:HHV983062 HRR983045:HRR983062 IBN983045:IBN983062 ILJ983045:ILJ983062 IVF983045:IVF983062 JFB983045:JFB983062 JOX983045:JOX983062 JYT983045:JYT983062 KIP983045:KIP983062 KSL983045:KSL983062 LCH983045:LCH983062 LMD983045:LMD983062 LVZ983045:LVZ983062 MFV983045:MFV983062 MPR983045:MPR983062 MZN983045:MZN983062 NJJ983045:NJJ983062 NTF983045:NTF983062 ODB983045:ODB983062 OMX983045:OMX983062 OWT983045:OWT983062 PGP983045:PGP983062 PQL983045:PQL983062 QAH983045:QAH983062 QKD983045:QKD983062 QTZ983045:QTZ983062 RDV983045:RDV983062 RNR983045:RNR983062 RXN983045:RXN983062 SHJ983045:SHJ983062 SRF983045:SRF983062 TBB983045:TBB983062 TKX983045:TKX983062 TUT983045:TUT983062 UEP983045:UEP983062 UOL983045:UOL983062 UYH983045:UYH983062 VID983045:VID983062 VRZ983045:VRZ983062 WBV983045:WBV983062 WLR983045:WLR983062 WVN983045:WVN983062 B8:B22 WLR8:WLR22 WBV8:WBV22 VRZ8:VRZ22 VID8:VID22 UYH8:UYH22 UOL8:UOL22 UEP8:UEP22 TUT8:TUT22 TKX8:TKX22 TBB8:TBB22 SRF8:SRF22 SHJ8:SHJ22 RXN8:RXN22 RNR8:RNR22 RDV8:RDV22 QTZ8:QTZ22 QKD8:QKD22 QAH8:QAH22 PQL8:PQL22 PGP8:PGP22 OWT8:OWT22 OMX8:OMX22 ODB8:ODB22 NTF8:NTF22 NJJ8:NJJ22 MZN8:MZN22 MPR8:MPR22 MFV8:MFV22 LVZ8:LVZ22 LMD8:LMD22 LCH8:LCH22 KSL8:KSL22 KIP8:KIP22 JYT8:JYT22 JOX8:JOX22 JFB8:JFB22 IVF8:IVF22 ILJ8:ILJ22 IBN8:IBN22 HRR8:HRR22 HHV8:HHV22 GXZ8:GXZ22 GOD8:GOD22 GEH8:GEH22 FUL8:FUL22 FKP8:FKP22 FAT8:FAT22 EQX8:EQX22 EHB8:EHB22 DXF8:DXF22 DNJ8:DNJ22 DDN8:DDN22 CTR8:CTR22 CJV8:CJV22 BZZ8:BZZ22 BQD8:BQD22 BGH8:BGH22 AWL8:AWL22 AMP8:AMP22 ACT8:ACT22 SX8:SX22 JB8:JB22 WVN8:WVN22"/>
  </dataValidations>
  <printOptions horizontalCentered="1"/>
  <pageMargins left="0.25" right="0.25" top="0.75" bottom="0.75" header="0.3" footer="0.3"/>
  <pageSetup scale="90" orientation="landscape" r:id="rId1"/>
  <headerFooter>
    <oddHeader>&amp;C&amp;"Times New Roman,Bold"Rate Study for Behavioral Health and Targeted Case Management Services
Provider Survey&amp;R&amp;"Times New Roman"Page &amp;P of &amp;N</oddHeader>
    <oddFooter>&amp;L&amp;"Times New Roman"&amp;10Questions? Contact Stephen Pawlowski with Burns &amp;&amp; Associates, Inc. at (602) 241-8519 or spawlowski@burnshealthpolicy.com&amp;R&amp;"Times New Roman"&amp;10 printed &amp;D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2">
    <tabColor rgb="FF00B0F0"/>
  </sheetPr>
  <dimension ref="A1:J24"/>
  <sheetViews>
    <sheetView showGridLines="0" zoomScale="90" zoomScaleNormal="90" zoomScaleSheetLayoutView="90" workbookViewId="0">
      <selection activeCell="D7" sqref="D7"/>
    </sheetView>
  </sheetViews>
  <sheetFormatPr defaultRowHeight="15" x14ac:dyDescent="0.2"/>
  <cols>
    <col min="1" max="1" width="5.7109375" style="259" customWidth="1"/>
    <col min="2" max="2" width="63.28515625" style="260" customWidth="1"/>
    <col min="3" max="8" width="13.7109375" style="259" customWidth="1"/>
    <col min="9" max="9" width="9.140625" style="260"/>
    <col min="10" max="10" width="44.140625" style="260" customWidth="1"/>
    <col min="11" max="259" width="9.140625" style="260"/>
    <col min="260" max="260" width="5.7109375" style="260" customWidth="1"/>
    <col min="261" max="261" width="97.140625" style="260" customWidth="1"/>
    <col min="262" max="264" width="10.7109375" style="260" customWidth="1"/>
    <col min="265" max="515" width="9.140625" style="260"/>
    <col min="516" max="516" width="5.7109375" style="260" customWidth="1"/>
    <col min="517" max="517" width="97.140625" style="260" customWidth="1"/>
    <col min="518" max="520" width="10.7109375" style="260" customWidth="1"/>
    <col min="521" max="771" width="9.140625" style="260"/>
    <col min="772" max="772" width="5.7109375" style="260" customWidth="1"/>
    <col min="773" max="773" width="97.140625" style="260" customWidth="1"/>
    <col min="774" max="776" width="10.7109375" style="260" customWidth="1"/>
    <col min="777" max="1027" width="9.140625" style="260"/>
    <col min="1028" max="1028" width="5.7109375" style="260" customWidth="1"/>
    <col min="1029" max="1029" width="97.140625" style="260" customWidth="1"/>
    <col min="1030" max="1032" width="10.7109375" style="260" customWidth="1"/>
    <col min="1033" max="1283" width="9.140625" style="260"/>
    <col min="1284" max="1284" width="5.7109375" style="260" customWidth="1"/>
    <col min="1285" max="1285" width="97.140625" style="260" customWidth="1"/>
    <col min="1286" max="1288" width="10.7109375" style="260" customWidth="1"/>
    <col min="1289" max="1539" width="9.140625" style="260"/>
    <col min="1540" max="1540" width="5.7109375" style="260" customWidth="1"/>
    <col min="1541" max="1541" width="97.140625" style="260" customWidth="1"/>
    <col min="1542" max="1544" width="10.7109375" style="260" customWidth="1"/>
    <col min="1545" max="1795" width="9.140625" style="260"/>
    <col min="1796" max="1796" width="5.7109375" style="260" customWidth="1"/>
    <col min="1797" max="1797" width="97.140625" style="260" customWidth="1"/>
    <col min="1798" max="1800" width="10.7109375" style="260" customWidth="1"/>
    <col min="1801" max="2051" width="9.140625" style="260"/>
    <col min="2052" max="2052" width="5.7109375" style="260" customWidth="1"/>
    <col min="2053" max="2053" width="97.140625" style="260" customWidth="1"/>
    <col min="2054" max="2056" width="10.7109375" style="260" customWidth="1"/>
    <col min="2057" max="2307" width="9.140625" style="260"/>
    <col min="2308" max="2308" width="5.7109375" style="260" customWidth="1"/>
    <col min="2309" max="2309" width="97.140625" style="260" customWidth="1"/>
    <col min="2310" max="2312" width="10.7109375" style="260" customWidth="1"/>
    <col min="2313" max="2563" width="9.140625" style="260"/>
    <col min="2564" max="2564" width="5.7109375" style="260" customWidth="1"/>
    <col min="2565" max="2565" width="97.140625" style="260" customWidth="1"/>
    <col min="2566" max="2568" width="10.7109375" style="260" customWidth="1"/>
    <col min="2569" max="2819" width="9.140625" style="260"/>
    <col min="2820" max="2820" width="5.7109375" style="260" customWidth="1"/>
    <col min="2821" max="2821" width="97.140625" style="260" customWidth="1"/>
    <col min="2822" max="2824" width="10.7109375" style="260" customWidth="1"/>
    <col min="2825" max="3075" width="9.140625" style="260"/>
    <col min="3076" max="3076" width="5.7109375" style="260" customWidth="1"/>
    <col min="3077" max="3077" width="97.140625" style="260" customWidth="1"/>
    <col min="3078" max="3080" width="10.7109375" style="260" customWidth="1"/>
    <col min="3081" max="3331" width="9.140625" style="260"/>
    <col min="3332" max="3332" width="5.7109375" style="260" customWidth="1"/>
    <col min="3333" max="3333" width="97.140625" style="260" customWidth="1"/>
    <col min="3334" max="3336" width="10.7109375" style="260" customWidth="1"/>
    <col min="3337" max="3587" width="9.140625" style="260"/>
    <col min="3588" max="3588" width="5.7109375" style="260" customWidth="1"/>
    <col min="3589" max="3589" width="97.140625" style="260" customWidth="1"/>
    <col min="3590" max="3592" width="10.7109375" style="260" customWidth="1"/>
    <col min="3593" max="3843" width="9.140625" style="260"/>
    <col min="3844" max="3844" width="5.7109375" style="260" customWidth="1"/>
    <col min="3845" max="3845" width="97.140625" style="260" customWidth="1"/>
    <col min="3846" max="3848" width="10.7109375" style="260" customWidth="1"/>
    <col min="3849" max="4099" width="9.140625" style="260"/>
    <col min="4100" max="4100" width="5.7109375" style="260" customWidth="1"/>
    <col min="4101" max="4101" width="97.140625" style="260" customWidth="1"/>
    <col min="4102" max="4104" width="10.7109375" style="260" customWidth="1"/>
    <col min="4105" max="4355" width="9.140625" style="260"/>
    <col min="4356" max="4356" width="5.7109375" style="260" customWidth="1"/>
    <col min="4357" max="4357" width="97.140625" style="260" customWidth="1"/>
    <col min="4358" max="4360" width="10.7109375" style="260" customWidth="1"/>
    <col min="4361" max="4611" width="9.140625" style="260"/>
    <col min="4612" max="4612" width="5.7109375" style="260" customWidth="1"/>
    <col min="4613" max="4613" width="97.140625" style="260" customWidth="1"/>
    <col min="4614" max="4616" width="10.7109375" style="260" customWidth="1"/>
    <col min="4617" max="4867" width="9.140625" style="260"/>
    <col min="4868" max="4868" width="5.7109375" style="260" customWidth="1"/>
    <col min="4869" max="4869" width="97.140625" style="260" customWidth="1"/>
    <col min="4870" max="4872" width="10.7109375" style="260" customWidth="1"/>
    <col min="4873" max="5123" width="9.140625" style="260"/>
    <col min="5124" max="5124" width="5.7109375" style="260" customWidth="1"/>
    <col min="5125" max="5125" width="97.140625" style="260" customWidth="1"/>
    <col min="5126" max="5128" width="10.7109375" style="260" customWidth="1"/>
    <col min="5129" max="5379" width="9.140625" style="260"/>
    <col min="5380" max="5380" width="5.7109375" style="260" customWidth="1"/>
    <col min="5381" max="5381" width="97.140625" style="260" customWidth="1"/>
    <col min="5382" max="5384" width="10.7109375" style="260" customWidth="1"/>
    <col min="5385" max="5635" width="9.140625" style="260"/>
    <col min="5636" max="5636" width="5.7109375" style="260" customWidth="1"/>
    <col min="5637" max="5637" width="97.140625" style="260" customWidth="1"/>
    <col min="5638" max="5640" width="10.7109375" style="260" customWidth="1"/>
    <col min="5641" max="5891" width="9.140625" style="260"/>
    <col min="5892" max="5892" width="5.7109375" style="260" customWidth="1"/>
    <col min="5893" max="5893" width="97.140625" style="260" customWidth="1"/>
    <col min="5894" max="5896" width="10.7109375" style="260" customWidth="1"/>
    <col min="5897" max="6147" width="9.140625" style="260"/>
    <col min="6148" max="6148" width="5.7109375" style="260" customWidth="1"/>
    <col min="6149" max="6149" width="97.140625" style="260" customWidth="1"/>
    <col min="6150" max="6152" width="10.7109375" style="260" customWidth="1"/>
    <col min="6153" max="6403" width="9.140625" style="260"/>
    <col min="6404" max="6404" width="5.7109375" style="260" customWidth="1"/>
    <col min="6405" max="6405" width="97.140625" style="260" customWidth="1"/>
    <col min="6406" max="6408" width="10.7109375" style="260" customWidth="1"/>
    <col min="6409" max="6659" width="9.140625" style="260"/>
    <col min="6660" max="6660" width="5.7109375" style="260" customWidth="1"/>
    <col min="6661" max="6661" width="97.140625" style="260" customWidth="1"/>
    <col min="6662" max="6664" width="10.7109375" style="260" customWidth="1"/>
    <col min="6665" max="6915" width="9.140625" style="260"/>
    <col min="6916" max="6916" width="5.7109375" style="260" customWidth="1"/>
    <col min="6917" max="6917" width="97.140625" style="260" customWidth="1"/>
    <col min="6918" max="6920" width="10.7109375" style="260" customWidth="1"/>
    <col min="6921" max="7171" width="9.140625" style="260"/>
    <col min="7172" max="7172" width="5.7109375" style="260" customWidth="1"/>
    <col min="7173" max="7173" width="97.140625" style="260" customWidth="1"/>
    <col min="7174" max="7176" width="10.7109375" style="260" customWidth="1"/>
    <col min="7177" max="7427" width="9.140625" style="260"/>
    <col min="7428" max="7428" width="5.7109375" style="260" customWidth="1"/>
    <col min="7429" max="7429" width="97.140625" style="260" customWidth="1"/>
    <col min="7430" max="7432" width="10.7109375" style="260" customWidth="1"/>
    <col min="7433" max="7683" width="9.140625" style="260"/>
    <col min="7684" max="7684" width="5.7109375" style="260" customWidth="1"/>
    <col min="7685" max="7685" width="97.140625" style="260" customWidth="1"/>
    <col min="7686" max="7688" width="10.7109375" style="260" customWidth="1"/>
    <col min="7689" max="7939" width="9.140625" style="260"/>
    <col min="7940" max="7940" width="5.7109375" style="260" customWidth="1"/>
    <col min="7941" max="7941" width="97.140625" style="260" customWidth="1"/>
    <col min="7942" max="7944" width="10.7109375" style="260" customWidth="1"/>
    <col min="7945" max="8195" width="9.140625" style="260"/>
    <col min="8196" max="8196" width="5.7109375" style="260" customWidth="1"/>
    <col min="8197" max="8197" width="97.140625" style="260" customWidth="1"/>
    <col min="8198" max="8200" width="10.7109375" style="260" customWidth="1"/>
    <col min="8201" max="8451" width="9.140625" style="260"/>
    <col min="8452" max="8452" width="5.7109375" style="260" customWidth="1"/>
    <col min="8453" max="8453" width="97.140625" style="260" customWidth="1"/>
    <col min="8454" max="8456" width="10.7109375" style="260" customWidth="1"/>
    <col min="8457" max="8707" width="9.140625" style="260"/>
    <col min="8708" max="8708" width="5.7109375" style="260" customWidth="1"/>
    <col min="8709" max="8709" width="97.140625" style="260" customWidth="1"/>
    <col min="8710" max="8712" width="10.7109375" style="260" customWidth="1"/>
    <col min="8713" max="8963" width="9.140625" style="260"/>
    <col min="8964" max="8964" width="5.7109375" style="260" customWidth="1"/>
    <col min="8965" max="8965" width="97.140625" style="260" customWidth="1"/>
    <col min="8966" max="8968" width="10.7109375" style="260" customWidth="1"/>
    <col min="8969" max="9219" width="9.140625" style="260"/>
    <col min="9220" max="9220" width="5.7109375" style="260" customWidth="1"/>
    <col min="9221" max="9221" width="97.140625" style="260" customWidth="1"/>
    <col min="9222" max="9224" width="10.7109375" style="260" customWidth="1"/>
    <col min="9225" max="9475" width="9.140625" style="260"/>
    <col min="9476" max="9476" width="5.7109375" style="260" customWidth="1"/>
    <col min="9477" max="9477" width="97.140625" style="260" customWidth="1"/>
    <col min="9478" max="9480" width="10.7109375" style="260" customWidth="1"/>
    <col min="9481" max="9731" width="9.140625" style="260"/>
    <col min="9732" max="9732" width="5.7109375" style="260" customWidth="1"/>
    <col min="9733" max="9733" width="97.140625" style="260" customWidth="1"/>
    <col min="9734" max="9736" width="10.7109375" style="260" customWidth="1"/>
    <col min="9737" max="9987" width="9.140625" style="260"/>
    <col min="9988" max="9988" width="5.7109375" style="260" customWidth="1"/>
    <col min="9989" max="9989" width="97.140625" style="260" customWidth="1"/>
    <col min="9990" max="9992" width="10.7109375" style="260" customWidth="1"/>
    <col min="9993" max="10243" width="9.140625" style="260"/>
    <col min="10244" max="10244" width="5.7109375" style="260" customWidth="1"/>
    <col min="10245" max="10245" width="97.140625" style="260" customWidth="1"/>
    <col min="10246" max="10248" width="10.7109375" style="260" customWidth="1"/>
    <col min="10249" max="10499" width="9.140625" style="260"/>
    <col min="10500" max="10500" width="5.7109375" style="260" customWidth="1"/>
    <col min="10501" max="10501" width="97.140625" style="260" customWidth="1"/>
    <col min="10502" max="10504" width="10.7109375" style="260" customWidth="1"/>
    <col min="10505" max="10755" width="9.140625" style="260"/>
    <col min="10756" max="10756" width="5.7109375" style="260" customWidth="1"/>
    <col min="10757" max="10757" width="97.140625" style="260" customWidth="1"/>
    <col min="10758" max="10760" width="10.7109375" style="260" customWidth="1"/>
    <col min="10761" max="11011" width="9.140625" style="260"/>
    <col min="11012" max="11012" width="5.7109375" style="260" customWidth="1"/>
    <col min="11013" max="11013" width="97.140625" style="260" customWidth="1"/>
    <col min="11014" max="11016" width="10.7109375" style="260" customWidth="1"/>
    <col min="11017" max="11267" width="9.140625" style="260"/>
    <col min="11268" max="11268" width="5.7109375" style="260" customWidth="1"/>
    <col min="11269" max="11269" width="97.140625" style="260" customWidth="1"/>
    <col min="11270" max="11272" width="10.7109375" style="260" customWidth="1"/>
    <col min="11273" max="11523" width="9.140625" style="260"/>
    <col min="11524" max="11524" width="5.7109375" style="260" customWidth="1"/>
    <col min="11525" max="11525" width="97.140625" style="260" customWidth="1"/>
    <col min="11526" max="11528" width="10.7109375" style="260" customWidth="1"/>
    <col min="11529" max="11779" width="9.140625" style="260"/>
    <col min="11780" max="11780" width="5.7109375" style="260" customWidth="1"/>
    <col min="11781" max="11781" width="97.140625" style="260" customWidth="1"/>
    <col min="11782" max="11784" width="10.7109375" style="260" customWidth="1"/>
    <col min="11785" max="12035" width="9.140625" style="260"/>
    <col min="12036" max="12036" width="5.7109375" style="260" customWidth="1"/>
    <col min="12037" max="12037" width="97.140625" style="260" customWidth="1"/>
    <col min="12038" max="12040" width="10.7109375" style="260" customWidth="1"/>
    <col min="12041" max="12291" width="9.140625" style="260"/>
    <col min="12292" max="12292" width="5.7109375" style="260" customWidth="1"/>
    <col min="12293" max="12293" width="97.140625" style="260" customWidth="1"/>
    <col min="12294" max="12296" width="10.7109375" style="260" customWidth="1"/>
    <col min="12297" max="12547" width="9.140625" style="260"/>
    <col min="12548" max="12548" width="5.7109375" style="260" customWidth="1"/>
    <col min="12549" max="12549" width="97.140625" style="260" customWidth="1"/>
    <col min="12550" max="12552" width="10.7109375" style="260" customWidth="1"/>
    <col min="12553" max="12803" width="9.140625" style="260"/>
    <col min="12804" max="12804" width="5.7109375" style="260" customWidth="1"/>
    <col min="12805" max="12805" width="97.140625" style="260" customWidth="1"/>
    <col min="12806" max="12808" width="10.7109375" style="260" customWidth="1"/>
    <col min="12809" max="13059" width="9.140625" style="260"/>
    <col min="13060" max="13060" width="5.7109375" style="260" customWidth="1"/>
    <col min="13061" max="13061" width="97.140625" style="260" customWidth="1"/>
    <col min="13062" max="13064" width="10.7109375" style="260" customWidth="1"/>
    <col min="13065" max="13315" width="9.140625" style="260"/>
    <col min="13316" max="13316" width="5.7109375" style="260" customWidth="1"/>
    <col min="13317" max="13317" width="97.140625" style="260" customWidth="1"/>
    <col min="13318" max="13320" width="10.7109375" style="260" customWidth="1"/>
    <col min="13321" max="13571" width="9.140625" style="260"/>
    <col min="13572" max="13572" width="5.7109375" style="260" customWidth="1"/>
    <col min="13573" max="13573" width="97.140625" style="260" customWidth="1"/>
    <col min="13574" max="13576" width="10.7109375" style="260" customWidth="1"/>
    <col min="13577" max="13827" width="9.140625" style="260"/>
    <col min="13828" max="13828" width="5.7109375" style="260" customWidth="1"/>
    <col min="13829" max="13829" width="97.140625" style="260" customWidth="1"/>
    <col min="13830" max="13832" width="10.7109375" style="260" customWidth="1"/>
    <col min="13833" max="14083" width="9.140625" style="260"/>
    <col min="14084" max="14084" width="5.7109375" style="260" customWidth="1"/>
    <col min="14085" max="14085" width="97.140625" style="260" customWidth="1"/>
    <col min="14086" max="14088" width="10.7109375" style="260" customWidth="1"/>
    <col min="14089" max="14339" width="9.140625" style="260"/>
    <col min="14340" max="14340" width="5.7109375" style="260" customWidth="1"/>
    <col min="14341" max="14341" width="97.140625" style="260" customWidth="1"/>
    <col min="14342" max="14344" width="10.7109375" style="260" customWidth="1"/>
    <col min="14345" max="14595" width="9.140625" style="260"/>
    <col min="14596" max="14596" width="5.7109375" style="260" customWidth="1"/>
    <col min="14597" max="14597" width="97.140625" style="260" customWidth="1"/>
    <col min="14598" max="14600" width="10.7109375" style="260" customWidth="1"/>
    <col min="14601" max="14851" width="9.140625" style="260"/>
    <col min="14852" max="14852" width="5.7109375" style="260" customWidth="1"/>
    <col min="14853" max="14853" width="97.140625" style="260" customWidth="1"/>
    <col min="14854" max="14856" width="10.7109375" style="260" customWidth="1"/>
    <col min="14857" max="15107" width="9.140625" style="260"/>
    <col min="15108" max="15108" width="5.7109375" style="260" customWidth="1"/>
    <col min="15109" max="15109" width="97.140625" style="260" customWidth="1"/>
    <col min="15110" max="15112" width="10.7109375" style="260" customWidth="1"/>
    <col min="15113" max="15363" width="9.140625" style="260"/>
    <col min="15364" max="15364" width="5.7109375" style="260" customWidth="1"/>
    <col min="15365" max="15365" width="97.140625" style="260" customWidth="1"/>
    <col min="15366" max="15368" width="10.7109375" style="260" customWidth="1"/>
    <col min="15369" max="15619" width="9.140625" style="260"/>
    <col min="15620" max="15620" width="5.7109375" style="260" customWidth="1"/>
    <col min="15621" max="15621" width="97.140625" style="260" customWidth="1"/>
    <col min="15622" max="15624" width="10.7109375" style="260" customWidth="1"/>
    <col min="15625" max="15875" width="9.140625" style="260"/>
    <col min="15876" max="15876" width="5.7109375" style="260" customWidth="1"/>
    <col min="15877" max="15877" width="97.140625" style="260" customWidth="1"/>
    <col min="15878" max="15880" width="10.7109375" style="260" customWidth="1"/>
    <col min="15881" max="16131" width="9.140625" style="260"/>
    <col min="16132" max="16132" width="5.7109375" style="260" customWidth="1"/>
    <col min="16133" max="16133" width="97.140625" style="260" customWidth="1"/>
    <col min="16134" max="16136" width="10.7109375" style="260" customWidth="1"/>
    <col min="16137" max="16384" width="9.140625" style="260"/>
  </cols>
  <sheetData>
    <row r="1" spans="1:10" s="256" customFormat="1" x14ac:dyDescent="0.2">
      <c r="A1" s="509" t="str">
        <f>IF(ISBLANK('Contact Info &amp; Revenues'!B3),"",'Contact Info &amp; Revenues'!B3)</f>
        <v/>
      </c>
      <c r="B1" s="509"/>
      <c r="C1" s="509"/>
      <c r="D1" s="509"/>
      <c r="E1" s="509"/>
      <c r="F1" s="509"/>
      <c r="G1" s="509"/>
      <c r="H1" s="509"/>
    </row>
    <row r="2" spans="1:10" s="256" customFormat="1" x14ac:dyDescent="0.2">
      <c r="A2" s="257"/>
      <c r="B2" s="258"/>
      <c r="C2" s="258"/>
      <c r="D2" s="258"/>
      <c r="E2" s="258"/>
      <c r="F2" s="258"/>
      <c r="G2" s="258"/>
      <c r="H2" s="258"/>
    </row>
    <row r="3" spans="1:10" s="256" customFormat="1" ht="14.25" x14ac:dyDescent="0.2">
      <c r="A3" s="576" t="s">
        <v>465</v>
      </c>
      <c r="B3" s="576"/>
      <c r="C3" s="576"/>
      <c r="D3" s="576"/>
      <c r="E3" s="576"/>
      <c r="F3" s="576"/>
      <c r="G3" s="576"/>
      <c r="H3" s="576"/>
    </row>
    <row r="4" spans="1:10" ht="15.75" thickBot="1" x14ac:dyDescent="0.25"/>
    <row r="5" spans="1:10" s="267" customFormat="1" ht="29.25" thickBot="1" x14ac:dyDescent="0.25">
      <c r="A5" s="261" t="s">
        <v>102</v>
      </c>
      <c r="B5" s="262" t="s">
        <v>201</v>
      </c>
      <c r="C5" s="320" t="s">
        <v>202</v>
      </c>
      <c r="D5" s="334" t="s">
        <v>311</v>
      </c>
      <c r="E5" s="265" t="s">
        <v>312</v>
      </c>
      <c r="F5" s="265" t="s">
        <v>313</v>
      </c>
      <c r="G5" s="335" t="s">
        <v>314</v>
      </c>
      <c r="H5" s="336" t="s">
        <v>315</v>
      </c>
      <c r="J5" s="260"/>
    </row>
    <row r="6" spans="1:10" s="267" customFormat="1" x14ac:dyDescent="0.2">
      <c r="A6" s="268"/>
      <c r="B6" s="269" t="s">
        <v>317</v>
      </c>
      <c r="C6" s="270"/>
      <c r="D6" s="270"/>
      <c r="E6" s="270"/>
      <c r="F6" s="270"/>
      <c r="G6" s="270"/>
      <c r="H6" s="337"/>
    </row>
    <row r="7" spans="1:10" s="267" customFormat="1" x14ac:dyDescent="0.2">
      <c r="A7" s="274">
        <v>1</v>
      </c>
      <c r="B7" s="275" t="s">
        <v>72</v>
      </c>
      <c r="C7" s="279" t="s">
        <v>318</v>
      </c>
      <c r="D7" s="142"/>
      <c r="E7" s="142"/>
      <c r="F7" s="142"/>
      <c r="G7" s="142"/>
      <c r="H7" s="223"/>
    </row>
    <row r="8" spans="1:10" s="267" customFormat="1" x14ac:dyDescent="0.2">
      <c r="A8" s="327">
        <f>+A7+1</f>
        <v>2</v>
      </c>
      <c r="B8" s="330" t="s">
        <v>73</v>
      </c>
      <c r="C8" s="338">
        <v>4020</v>
      </c>
      <c r="D8" s="339"/>
      <c r="E8" s="339"/>
      <c r="F8" s="339"/>
      <c r="G8" s="339"/>
      <c r="H8" s="340"/>
    </row>
    <row r="9" spans="1:10" s="267" customFormat="1" x14ac:dyDescent="0.2">
      <c r="A9" s="327">
        <f>+A8+1</f>
        <v>3</v>
      </c>
      <c r="B9" s="330" t="s">
        <v>448</v>
      </c>
      <c r="C9" s="338" t="s">
        <v>10</v>
      </c>
      <c r="D9" s="339"/>
      <c r="E9" s="339"/>
      <c r="F9" s="339"/>
      <c r="G9" s="339"/>
      <c r="H9" s="340"/>
    </row>
    <row r="10" spans="1:10" s="267" customFormat="1" x14ac:dyDescent="0.2">
      <c r="A10" s="327">
        <f>+A9+1</f>
        <v>4</v>
      </c>
      <c r="B10" s="330" t="s">
        <v>379</v>
      </c>
      <c r="C10" s="341">
        <v>250</v>
      </c>
      <c r="D10" s="199"/>
      <c r="E10" s="199"/>
      <c r="F10" s="199"/>
      <c r="G10" s="199"/>
      <c r="H10" s="200"/>
    </row>
    <row r="11" spans="1:10" s="267" customFormat="1" x14ac:dyDescent="0.2">
      <c r="A11" s="274">
        <f t="shared" ref="A11" si="0">+A10+1</f>
        <v>5</v>
      </c>
      <c r="B11" s="275" t="s">
        <v>380</v>
      </c>
      <c r="C11" s="293">
        <v>7</v>
      </c>
      <c r="D11" s="345"/>
      <c r="E11" s="345"/>
      <c r="F11" s="345"/>
      <c r="G11" s="345"/>
      <c r="H11" s="346"/>
    </row>
    <row r="12" spans="1:10" s="267" customFormat="1" x14ac:dyDescent="0.2">
      <c r="A12" s="282"/>
      <c r="B12" s="322" t="s">
        <v>319</v>
      </c>
      <c r="C12" s="284"/>
      <c r="D12" s="284"/>
      <c r="E12" s="284"/>
      <c r="F12" s="284"/>
      <c r="G12" s="284"/>
      <c r="H12" s="323"/>
    </row>
    <row r="13" spans="1:10" s="267" customFormat="1" x14ac:dyDescent="0.2">
      <c r="A13" s="274">
        <f>A11+1</f>
        <v>6</v>
      </c>
      <c r="B13" s="330" t="s">
        <v>382</v>
      </c>
      <c r="C13" s="341">
        <v>6</v>
      </c>
      <c r="D13" s="342"/>
      <c r="E13" s="342"/>
      <c r="F13" s="342"/>
      <c r="G13" s="342"/>
      <c r="H13" s="343"/>
    </row>
    <row r="14" spans="1:10" s="267" customFormat="1" x14ac:dyDescent="0.2">
      <c r="A14" s="274">
        <f>+A13+1</f>
        <v>7</v>
      </c>
      <c r="B14" s="330" t="s">
        <v>321</v>
      </c>
      <c r="C14" s="344">
        <v>30</v>
      </c>
      <c r="D14" s="345"/>
      <c r="E14" s="345"/>
      <c r="F14" s="345"/>
      <c r="G14" s="345"/>
      <c r="H14" s="346"/>
    </row>
    <row r="15" spans="1:10" s="267" customFormat="1" x14ac:dyDescent="0.2">
      <c r="A15" s="274">
        <f>+A14+1</f>
        <v>8</v>
      </c>
      <c r="B15" s="347" t="s">
        <v>449</v>
      </c>
      <c r="C15" s="344">
        <f>IF(AND(ISNUMBER(C13),ISNUMBER(C14)),C13*C14,"")</f>
        <v>180</v>
      </c>
      <c r="D15" s="468" t="str">
        <f t="shared" ref="D15:H15" si="1">IF(AND(ISNUMBER(D13),ISNUMBER(D14)),D13*D14,"")</f>
        <v/>
      </c>
      <c r="E15" s="468" t="str">
        <f t="shared" si="1"/>
        <v/>
      </c>
      <c r="F15" s="468" t="str">
        <f t="shared" si="1"/>
        <v/>
      </c>
      <c r="G15" s="468" t="str">
        <f t="shared" si="1"/>
        <v/>
      </c>
      <c r="H15" s="469" t="str">
        <f t="shared" si="1"/>
        <v/>
      </c>
    </row>
    <row r="16" spans="1:10" s="267" customFormat="1" x14ac:dyDescent="0.2">
      <c r="A16" s="274">
        <f>+A15+1</f>
        <v>9</v>
      </c>
      <c r="B16" s="275" t="s">
        <v>384</v>
      </c>
      <c r="C16" s="279">
        <v>24</v>
      </c>
      <c r="D16" s="142"/>
      <c r="E16" s="142"/>
      <c r="F16" s="142"/>
      <c r="G16" s="142"/>
      <c r="H16" s="223"/>
    </row>
    <row r="17" spans="1:8" s="267" customFormat="1" x14ac:dyDescent="0.2">
      <c r="A17" s="274">
        <f>+A16+1</f>
        <v>10</v>
      </c>
      <c r="B17" s="275" t="s">
        <v>324</v>
      </c>
      <c r="C17" s="293">
        <v>20</v>
      </c>
      <c r="D17" s="350"/>
      <c r="E17" s="350"/>
      <c r="F17" s="350"/>
      <c r="G17" s="350"/>
      <c r="H17" s="351"/>
    </row>
    <row r="18" spans="1:8" s="267" customFormat="1" x14ac:dyDescent="0.2">
      <c r="A18" s="274">
        <f t="shared" ref="A18:A19" si="2">+A17+1</f>
        <v>11</v>
      </c>
      <c r="B18" s="275" t="s">
        <v>325</v>
      </c>
      <c r="C18" s="293">
        <v>18</v>
      </c>
      <c r="D18" s="350"/>
      <c r="E18" s="350"/>
      <c r="F18" s="350"/>
      <c r="G18" s="350"/>
      <c r="H18" s="351"/>
    </row>
    <row r="19" spans="1:8" x14ac:dyDescent="0.2">
      <c r="A19" s="274">
        <f t="shared" si="2"/>
        <v>12</v>
      </c>
      <c r="B19" s="292" t="s">
        <v>450</v>
      </c>
      <c r="C19" s="352">
        <f>IF(AND(ISNUMBER(C17),ISNUMBER(C18)),C18/C17,"")</f>
        <v>0.9</v>
      </c>
      <c r="D19" s="470" t="str">
        <f t="shared" ref="D19:H19" si="3">IF(AND(ISNUMBER(D17),ISNUMBER(D18)),D18/D17,"")</f>
        <v/>
      </c>
      <c r="E19" s="470" t="str">
        <f t="shared" si="3"/>
        <v/>
      </c>
      <c r="F19" s="470" t="str">
        <f t="shared" si="3"/>
        <v/>
      </c>
      <c r="G19" s="470" t="str">
        <f t="shared" si="3"/>
        <v/>
      </c>
      <c r="H19" s="471" t="str">
        <f t="shared" si="3"/>
        <v/>
      </c>
    </row>
    <row r="20" spans="1:8" x14ac:dyDescent="0.2">
      <c r="A20" s="282"/>
      <c r="B20" s="322" t="s">
        <v>328</v>
      </c>
      <c r="C20" s="284"/>
      <c r="D20" s="284"/>
      <c r="E20" s="284"/>
      <c r="F20" s="284"/>
      <c r="G20" s="284"/>
      <c r="H20" s="323"/>
    </row>
    <row r="21" spans="1:8" x14ac:dyDescent="0.2">
      <c r="A21" s="274">
        <f>A19+1</f>
        <v>13</v>
      </c>
      <c r="B21" s="275" t="s">
        <v>329</v>
      </c>
      <c r="C21" s="279">
        <v>1500</v>
      </c>
      <c r="D21" s="142"/>
      <c r="E21" s="142"/>
      <c r="F21" s="142"/>
      <c r="G21" s="142"/>
      <c r="H21" s="223"/>
    </row>
    <row r="22" spans="1:8" x14ac:dyDescent="0.2">
      <c r="A22" s="327">
        <f t="shared" ref="A22:A24" si="4">+A21+1</f>
        <v>14</v>
      </c>
      <c r="B22" s="275" t="s">
        <v>330</v>
      </c>
      <c r="C22" s="358">
        <v>15</v>
      </c>
      <c r="D22" s="359"/>
      <c r="E22" s="359"/>
      <c r="F22" s="359"/>
      <c r="G22" s="359"/>
      <c r="H22" s="360"/>
    </row>
    <row r="23" spans="1:8" x14ac:dyDescent="0.2">
      <c r="A23" s="327">
        <f t="shared" si="4"/>
        <v>15</v>
      </c>
      <c r="B23" s="330" t="s">
        <v>331</v>
      </c>
      <c r="C23" s="361" t="s">
        <v>0</v>
      </c>
      <c r="D23" s="362"/>
      <c r="E23" s="362"/>
      <c r="F23" s="362"/>
      <c r="G23" s="362"/>
      <c r="H23" s="363"/>
    </row>
    <row r="24" spans="1:8" ht="15.75" thickBot="1" x14ac:dyDescent="0.25">
      <c r="A24" s="299">
        <f t="shared" si="4"/>
        <v>16</v>
      </c>
      <c r="B24" s="364" t="s">
        <v>451</v>
      </c>
      <c r="C24" s="318">
        <v>500</v>
      </c>
      <c r="D24" s="152"/>
      <c r="E24" s="152"/>
      <c r="F24" s="152"/>
      <c r="G24" s="152"/>
      <c r="H24" s="365"/>
    </row>
  </sheetData>
  <sheetProtection password="C77D" sheet="1" objects="1" scenarios="1" selectLockedCells="1"/>
  <mergeCells count="2">
    <mergeCell ref="A1:H1"/>
    <mergeCell ref="A3:H3"/>
  </mergeCells>
  <dataValidations count="3">
    <dataValidation type="list" allowBlank="1" showInputMessage="1" showErrorMessage="1" sqref="C23:H23">
      <formula1>YesNo</formula1>
    </dataValidation>
    <dataValidation type="list" allowBlank="1" showInputMessage="1" showErrorMessage="1" sqref="C9:H9">
      <formula1>School</formula1>
    </dataValidation>
    <dataValidation allowBlank="1" showErrorMessage="1" prompt="Enter a job category that is considered to be a Behavioral Health Professional._x000a_" sqref="B65521:B65525 JA65521:JA65525 SW65521:SW65525 ACS65521:ACS65525 AMO65521:AMO65525 AWK65521:AWK65525 BGG65521:BGG65525 BQC65521:BQC65525 BZY65521:BZY65525 CJU65521:CJU65525 CTQ65521:CTQ65525 DDM65521:DDM65525 DNI65521:DNI65525 DXE65521:DXE65525 EHA65521:EHA65525 EQW65521:EQW65525 FAS65521:FAS65525 FKO65521:FKO65525 FUK65521:FUK65525 GEG65521:GEG65525 GOC65521:GOC65525 GXY65521:GXY65525 HHU65521:HHU65525 HRQ65521:HRQ65525 IBM65521:IBM65525 ILI65521:ILI65525 IVE65521:IVE65525 JFA65521:JFA65525 JOW65521:JOW65525 JYS65521:JYS65525 KIO65521:KIO65525 KSK65521:KSK65525 LCG65521:LCG65525 LMC65521:LMC65525 LVY65521:LVY65525 MFU65521:MFU65525 MPQ65521:MPQ65525 MZM65521:MZM65525 NJI65521:NJI65525 NTE65521:NTE65525 ODA65521:ODA65525 OMW65521:OMW65525 OWS65521:OWS65525 PGO65521:PGO65525 PQK65521:PQK65525 QAG65521:QAG65525 QKC65521:QKC65525 QTY65521:QTY65525 RDU65521:RDU65525 RNQ65521:RNQ65525 RXM65521:RXM65525 SHI65521:SHI65525 SRE65521:SRE65525 TBA65521:TBA65525 TKW65521:TKW65525 TUS65521:TUS65525 UEO65521:UEO65525 UOK65521:UOK65525 UYG65521:UYG65525 VIC65521:VIC65525 VRY65521:VRY65525 WBU65521:WBU65525 WLQ65521:WLQ65525 WVM65521:WVM65525 B131057:B131061 JA131057:JA131061 SW131057:SW131061 ACS131057:ACS131061 AMO131057:AMO131061 AWK131057:AWK131061 BGG131057:BGG131061 BQC131057:BQC131061 BZY131057:BZY131061 CJU131057:CJU131061 CTQ131057:CTQ131061 DDM131057:DDM131061 DNI131057:DNI131061 DXE131057:DXE131061 EHA131057:EHA131061 EQW131057:EQW131061 FAS131057:FAS131061 FKO131057:FKO131061 FUK131057:FUK131061 GEG131057:GEG131061 GOC131057:GOC131061 GXY131057:GXY131061 HHU131057:HHU131061 HRQ131057:HRQ131061 IBM131057:IBM131061 ILI131057:ILI131061 IVE131057:IVE131061 JFA131057:JFA131061 JOW131057:JOW131061 JYS131057:JYS131061 KIO131057:KIO131061 KSK131057:KSK131061 LCG131057:LCG131061 LMC131057:LMC131061 LVY131057:LVY131061 MFU131057:MFU131061 MPQ131057:MPQ131061 MZM131057:MZM131061 NJI131057:NJI131061 NTE131057:NTE131061 ODA131057:ODA131061 OMW131057:OMW131061 OWS131057:OWS131061 PGO131057:PGO131061 PQK131057:PQK131061 QAG131057:QAG131061 QKC131057:QKC131061 QTY131057:QTY131061 RDU131057:RDU131061 RNQ131057:RNQ131061 RXM131057:RXM131061 SHI131057:SHI131061 SRE131057:SRE131061 TBA131057:TBA131061 TKW131057:TKW131061 TUS131057:TUS131061 UEO131057:UEO131061 UOK131057:UOK131061 UYG131057:UYG131061 VIC131057:VIC131061 VRY131057:VRY131061 WBU131057:WBU131061 WLQ131057:WLQ131061 WVM131057:WVM131061 B196593:B196597 JA196593:JA196597 SW196593:SW196597 ACS196593:ACS196597 AMO196593:AMO196597 AWK196593:AWK196597 BGG196593:BGG196597 BQC196593:BQC196597 BZY196593:BZY196597 CJU196593:CJU196597 CTQ196593:CTQ196597 DDM196593:DDM196597 DNI196593:DNI196597 DXE196593:DXE196597 EHA196593:EHA196597 EQW196593:EQW196597 FAS196593:FAS196597 FKO196593:FKO196597 FUK196593:FUK196597 GEG196593:GEG196597 GOC196593:GOC196597 GXY196593:GXY196597 HHU196593:HHU196597 HRQ196593:HRQ196597 IBM196593:IBM196597 ILI196593:ILI196597 IVE196593:IVE196597 JFA196593:JFA196597 JOW196593:JOW196597 JYS196593:JYS196597 KIO196593:KIO196597 KSK196593:KSK196597 LCG196593:LCG196597 LMC196593:LMC196597 LVY196593:LVY196597 MFU196593:MFU196597 MPQ196593:MPQ196597 MZM196593:MZM196597 NJI196593:NJI196597 NTE196593:NTE196597 ODA196593:ODA196597 OMW196593:OMW196597 OWS196593:OWS196597 PGO196593:PGO196597 PQK196593:PQK196597 QAG196593:QAG196597 QKC196593:QKC196597 QTY196593:QTY196597 RDU196593:RDU196597 RNQ196593:RNQ196597 RXM196593:RXM196597 SHI196593:SHI196597 SRE196593:SRE196597 TBA196593:TBA196597 TKW196593:TKW196597 TUS196593:TUS196597 UEO196593:UEO196597 UOK196593:UOK196597 UYG196593:UYG196597 VIC196593:VIC196597 VRY196593:VRY196597 WBU196593:WBU196597 WLQ196593:WLQ196597 WVM196593:WVM196597 B262129:B262133 JA262129:JA262133 SW262129:SW262133 ACS262129:ACS262133 AMO262129:AMO262133 AWK262129:AWK262133 BGG262129:BGG262133 BQC262129:BQC262133 BZY262129:BZY262133 CJU262129:CJU262133 CTQ262129:CTQ262133 DDM262129:DDM262133 DNI262129:DNI262133 DXE262129:DXE262133 EHA262129:EHA262133 EQW262129:EQW262133 FAS262129:FAS262133 FKO262129:FKO262133 FUK262129:FUK262133 GEG262129:GEG262133 GOC262129:GOC262133 GXY262129:GXY262133 HHU262129:HHU262133 HRQ262129:HRQ262133 IBM262129:IBM262133 ILI262129:ILI262133 IVE262129:IVE262133 JFA262129:JFA262133 JOW262129:JOW262133 JYS262129:JYS262133 KIO262129:KIO262133 KSK262129:KSK262133 LCG262129:LCG262133 LMC262129:LMC262133 LVY262129:LVY262133 MFU262129:MFU262133 MPQ262129:MPQ262133 MZM262129:MZM262133 NJI262129:NJI262133 NTE262129:NTE262133 ODA262129:ODA262133 OMW262129:OMW262133 OWS262129:OWS262133 PGO262129:PGO262133 PQK262129:PQK262133 QAG262129:QAG262133 QKC262129:QKC262133 QTY262129:QTY262133 RDU262129:RDU262133 RNQ262129:RNQ262133 RXM262129:RXM262133 SHI262129:SHI262133 SRE262129:SRE262133 TBA262129:TBA262133 TKW262129:TKW262133 TUS262129:TUS262133 UEO262129:UEO262133 UOK262129:UOK262133 UYG262129:UYG262133 VIC262129:VIC262133 VRY262129:VRY262133 WBU262129:WBU262133 WLQ262129:WLQ262133 WVM262129:WVM262133 B327665:B327669 JA327665:JA327669 SW327665:SW327669 ACS327665:ACS327669 AMO327665:AMO327669 AWK327665:AWK327669 BGG327665:BGG327669 BQC327665:BQC327669 BZY327665:BZY327669 CJU327665:CJU327669 CTQ327665:CTQ327669 DDM327665:DDM327669 DNI327665:DNI327669 DXE327665:DXE327669 EHA327665:EHA327669 EQW327665:EQW327669 FAS327665:FAS327669 FKO327665:FKO327669 FUK327665:FUK327669 GEG327665:GEG327669 GOC327665:GOC327669 GXY327665:GXY327669 HHU327665:HHU327669 HRQ327665:HRQ327669 IBM327665:IBM327669 ILI327665:ILI327669 IVE327665:IVE327669 JFA327665:JFA327669 JOW327665:JOW327669 JYS327665:JYS327669 KIO327665:KIO327669 KSK327665:KSK327669 LCG327665:LCG327669 LMC327665:LMC327669 LVY327665:LVY327669 MFU327665:MFU327669 MPQ327665:MPQ327669 MZM327665:MZM327669 NJI327665:NJI327669 NTE327665:NTE327669 ODA327665:ODA327669 OMW327665:OMW327669 OWS327665:OWS327669 PGO327665:PGO327669 PQK327665:PQK327669 QAG327665:QAG327669 QKC327665:QKC327669 QTY327665:QTY327669 RDU327665:RDU327669 RNQ327665:RNQ327669 RXM327665:RXM327669 SHI327665:SHI327669 SRE327665:SRE327669 TBA327665:TBA327669 TKW327665:TKW327669 TUS327665:TUS327669 UEO327665:UEO327669 UOK327665:UOK327669 UYG327665:UYG327669 VIC327665:VIC327669 VRY327665:VRY327669 WBU327665:WBU327669 WLQ327665:WLQ327669 WVM327665:WVM327669 B393201:B393205 JA393201:JA393205 SW393201:SW393205 ACS393201:ACS393205 AMO393201:AMO393205 AWK393201:AWK393205 BGG393201:BGG393205 BQC393201:BQC393205 BZY393201:BZY393205 CJU393201:CJU393205 CTQ393201:CTQ393205 DDM393201:DDM393205 DNI393201:DNI393205 DXE393201:DXE393205 EHA393201:EHA393205 EQW393201:EQW393205 FAS393201:FAS393205 FKO393201:FKO393205 FUK393201:FUK393205 GEG393201:GEG393205 GOC393201:GOC393205 GXY393201:GXY393205 HHU393201:HHU393205 HRQ393201:HRQ393205 IBM393201:IBM393205 ILI393201:ILI393205 IVE393201:IVE393205 JFA393201:JFA393205 JOW393201:JOW393205 JYS393201:JYS393205 KIO393201:KIO393205 KSK393201:KSK393205 LCG393201:LCG393205 LMC393201:LMC393205 LVY393201:LVY393205 MFU393201:MFU393205 MPQ393201:MPQ393205 MZM393201:MZM393205 NJI393201:NJI393205 NTE393201:NTE393205 ODA393201:ODA393205 OMW393201:OMW393205 OWS393201:OWS393205 PGO393201:PGO393205 PQK393201:PQK393205 QAG393201:QAG393205 QKC393201:QKC393205 QTY393201:QTY393205 RDU393201:RDU393205 RNQ393201:RNQ393205 RXM393201:RXM393205 SHI393201:SHI393205 SRE393201:SRE393205 TBA393201:TBA393205 TKW393201:TKW393205 TUS393201:TUS393205 UEO393201:UEO393205 UOK393201:UOK393205 UYG393201:UYG393205 VIC393201:VIC393205 VRY393201:VRY393205 WBU393201:WBU393205 WLQ393201:WLQ393205 WVM393201:WVM393205 B458737:B458741 JA458737:JA458741 SW458737:SW458741 ACS458737:ACS458741 AMO458737:AMO458741 AWK458737:AWK458741 BGG458737:BGG458741 BQC458737:BQC458741 BZY458737:BZY458741 CJU458737:CJU458741 CTQ458737:CTQ458741 DDM458737:DDM458741 DNI458737:DNI458741 DXE458737:DXE458741 EHA458737:EHA458741 EQW458737:EQW458741 FAS458737:FAS458741 FKO458737:FKO458741 FUK458737:FUK458741 GEG458737:GEG458741 GOC458737:GOC458741 GXY458737:GXY458741 HHU458737:HHU458741 HRQ458737:HRQ458741 IBM458737:IBM458741 ILI458737:ILI458741 IVE458737:IVE458741 JFA458737:JFA458741 JOW458737:JOW458741 JYS458737:JYS458741 KIO458737:KIO458741 KSK458737:KSK458741 LCG458737:LCG458741 LMC458737:LMC458741 LVY458737:LVY458741 MFU458737:MFU458741 MPQ458737:MPQ458741 MZM458737:MZM458741 NJI458737:NJI458741 NTE458737:NTE458741 ODA458737:ODA458741 OMW458737:OMW458741 OWS458737:OWS458741 PGO458737:PGO458741 PQK458737:PQK458741 QAG458737:QAG458741 QKC458737:QKC458741 QTY458737:QTY458741 RDU458737:RDU458741 RNQ458737:RNQ458741 RXM458737:RXM458741 SHI458737:SHI458741 SRE458737:SRE458741 TBA458737:TBA458741 TKW458737:TKW458741 TUS458737:TUS458741 UEO458737:UEO458741 UOK458737:UOK458741 UYG458737:UYG458741 VIC458737:VIC458741 VRY458737:VRY458741 WBU458737:WBU458741 WLQ458737:WLQ458741 WVM458737:WVM458741 B524273:B524277 JA524273:JA524277 SW524273:SW524277 ACS524273:ACS524277 AMO524273:AMO524277 AWK524273:AWK524277 BGG524273:BGG524277 BQC524273:BQC524277 BZY524273:BZY524277 CJU524273:CJU524277 CTQ524273:CTQ524277 DDM524273:DDM524277 DNI524273:DNI524277 DXE524273:DXE524277 EHA524273:EHA524277 EQW524273:EQW524277 FAS524273:FAS524277 FKO524273:FKO524277 FUK524273:FUK524277 GEG524273:GEG524277 GOC524273:GOC524277 GXY524273:GXY524277 HHU524273:HHU524277 HRQ524273:HRQ524277 IBM524273:IBM524277 ILI524273:ILI524277 IVE524273:IVE524277 JFA524273:JFA524277 JOW524273:JOW524277 JYS524273:JYS524277 KIO524273:KIO524277 KSK524273:KSK524277 LCG524273:LCG524277 LMC524273:LMC524277 LVY524273:LVY524277 MFU524273:MFU524277 MPQ524273:MPQ524277 MZM524273:MZM524277 NJI524273:NJI524277 NTE524273:NTE524277 ODA524273:ODA524277 OMW524273:OMW524277 OWS524273:OWS524277 PGO524273:PGO524277 PQK524273:PQK524277 QAG524273:QAG524277 QKC524273:QKC524277 QTY524273:QTY524277 RDU524273:RDU524277 RNQ524273:RNQ524277 RXM524273:RXM524277 SHI524273:SHI524277 SRE524273:SRE524277 TBA524273:TBA524277 TKW524273:TKW524277 TUS524273:TUS524277 UEO524273:UEO524277 UOK524273:UOK524277 UYG524273:UYG524277 VIC524273:VIC524277 VRY524273:VRY524277 WBU524273:WBU524277 WLQ524273:WLQ524277 WVM524273:WVM524277 B589809:B589813 JA589809:JA589813 SW589809:SW589813 ACS589809:ACS589813 AMO589809:AMO589813 AWK589809:AWK589813 BGG589809:BGG589813 BQC589809:BQC589813 BZY589809:BZY589813 CJU589809:CJU589813 CTQ589809:CTQ589813 DDM589809:DDM589813 DNI589809:DNI589813 DXE589809:DXE589813 EHA589809:EHA589813 EQW589809:EQW589813 FAS589809:FAS589813 FKO589809:FKO589813 FUK589809:FUK589813 GEG589809:GEG589813 GOC589809:GOC589813 GXY589809:GXY589813 HHU589809:HHU589813 HRQ589809:HRQ589813 IBM589809:IBM589813 ILI589809:ILI589813 IVE589809:IVE589813 JFA589809:JFA589813 JOW589809:JOW589813 JYS589809:JYS589813 KIO589809:KIO589813 KSK589809:KSK589813 LCG589809:LCG589813 LMC589809:LMC589813 LVY589809:LVY589813 MFU589809:MFU589813 MPQ589809:MPQ589813 MZM589809:MZM589813 NJI589809:NJI589813 NTE589809:NTE589813 ODA589809:ODA589813 OMW589809:OMW589813 OWS589809:OWS589813 PGO589809:PGO589813 PQK589809:PQK589813 QAG589809:QAG589813 QKC589809:QKC589813 QTY589809:QTY589813 RDU589809:RDU589813 RNQ589809:RNQ589813 RXM589809:RXM589813 SHI589809:SHI589813 SRE589809:SRE589813 TBA589809:TBA589813 TKW589809:TKW589813 TUS589809:TUS589813 UEO589809:UEO589813 UOK589809:UOK589813 UYG589809:UYG589813 VIC589809:VIC589813 VRY589809:VRY589813 WBU589809:WBU589813 WLQ589809:WLQ589813 WVM589809:WVM589813 B655345:B655349 JA655345:JA655349 SW655345:SW655349 ACS655345:ACS655349 AMO655345:AMO655349 AWK655345:AWK655349 BGG655345:BGG655349 BQC655345:BQC655349 BZY655345:BZY655349 CJU655345:CJU655349 CTQ655345:CTQ655349 DDM655345:DDM655349 DNI655345:DNI655349 DXE655345:DXE655349 EHA655345:EHA655349 EQW655345:EQW655349 FAS655345:FAS655349 FKO655345:FKO655349 FUK655345:FUK655349 GEG655345:GEG655349 GOC655345:GOC655349 GXY655345:GXY655349 HHU655345:HHU655349 HRQ655345:HRQ655349 IBM655345:IBM655349 ILI655345:ILI655349 IVE655345:IVE655349 JFA655345:JFA655349 JOW655345:JOW655349 JYS655345:JYS655349 KIO655345:KIO655349 KSK655345:KSK655349 LCG655345:LCG655349 LMC655345:LMC655349 LVY655345:LVY655349 MFU655345:MFU655349 MPQ655345:MPQ655349 MZM655345:MZM655349 NJI655345:NJI655349 NTE655345:NTE655349 ODA655345:ODA655349 OMW655345:OMW655349 OWS655345:OWS655349 PGO655345:PGO655349 PQK655345:PQK655349 QAG655345:QAG655349 QKC655345:QKC655349 QTY655345:QTY655349 RDU655345:RDU655349 RNQ655345:RNQ655349 RXM655345:RXM655349 SHI655345:SHI655349 SRE655345:SRE655349 TBA655345:TBA655349 TKW655345:TKW655349 TUS655345:TUS655349 UEO655345:UEO655349 UOK655345:UOK655349 UYG655345:UYG655349 VIC655345:VIC655349 VRY655345:VRY655349 WBU655345:WBU655349 WLQ655345:WLQ655349 WVM655345:WVM655349 B720881:B720885 JA720881:JA720885 SW720881:SW720885 ACS720881:ACS720885 AMO720881:AMO720885 AWK720881:AWK720885 BGG720881:BGG720885 BQC720881:BQC720885 BZY720881:BZY720885 CJU720881:CJU720885 CTQ720881:CTQ720885 DDM720881:DDM720885 DNI720881:DNI720885 DXE720881:DXE720885 EHA720881:EHA720885 EQW720881:EQW720885 FAS720881:FAS720885 FKO720881:FKO720885 FUK720881:FUK720885 GEG720881:GEG720885 GOC720881:GOC720885 GXY720881:GXY720885 HHU720881:HHU720885 HRQ720881:HRQ720885 IBM720881:IBM720885 ILI720881:ILI720885 IVE720881:IVE720885 JFA720881:JFA720885 JOW720881:JOW720885 JYS720881:JYS720885 KIO720881:KIO720885 KSK720881:KSK720885 LCG720881:LCG720885 LMC720881:LMC720885 LVY720881:LVY720885 MFU720881:MFU720885 MPQ720881:MPQ720885 MZM720881:MZM720885 NJI720881:NJI720885 NTE720881:NTE720885 ODA720881:ODA720885 OMW720881:OMW720885 OWS720881:OWS720885 PGO720881:PGO720885 PQK720881:PQK720885 QAG720881:QAG720885 QKC720881:QKC720885 QTY720881:QTY720885 RDU720881:RDU720885 RNQ720881:RNQ720885 RXM720881:RXM720885 SHI720881:SHI720885 SRE720881:SRE720885 TBA720881:TBA720885 TKW720881:TKW720885 TUS720881:TUS720885 UEO720881:UEO720885 UOK720881:UOK720885 UYG720881:UYG720885 VIC720881:VIC720885 VRY720881:VRY720885 WBU720881:WBU720885 WLQ720881:WLQ720885 WVM720881:WVM720885 B786417:B786421 JA786417:JA786421 SW786417:SW786421 ACS786417:ACS786421 AMO786417:AMO786421 AWK786417:AWK786421 BGG786417:BGG786421 BQC786417:BQC786421 BZY786417:BZY786421 CJU786417:CJU786421 CTQ786417:CTQ786421 DDM786417:DDM786421 DNI786417:DNI786421 DXE786417:DXE786421 EHA786417:EHA786421 EQW786417:EQW786421 FAS786417:FAS786421 FKO786417:FKO786421 FUK786417:FUK786421 GEG786417:GEG786421 GOC786417:GOC786421 GXY786417:GXY786421 HHU786417:HHU786421 HRQ786417:HRQ786421 IBM786417:IBM786421 ILI786417:ILI786421 IVE786417:IVE786421 JFA786417:JFA786421 JOW786417:JOW786421 JYS786417:JYS786421 KIO786417:KIO786421 KSK786417:KSK786421 LCG786417:LCG786421 LMC786417:LMC786421 LVY786417:LVY786421 MFU786417:MFU786421 MPQ786417:MPQ786421 MZM786417:MZM786421 NJI786417:NJI786421 NTE786417:NTE786421 ODA786417:ODA786421 OMW786417:OMW786421 OWS786417:OWS786421 PGO786417:PGO786421 PQK786417:PQK786421 QAG786417:QAG786421 QKC786417:QKC786421 QTY786417:QTY786421 RDU786417:RDU786421 RNQ786417:RNQ786421 RXM786417:RXM786421 SHI786417:SHI786421 SRE786417:SRE786421 TBA786417:TBA786421 TKW786417:TKW786421 TUS786417:TUS786421 UEO786417:UEO786421 UOK786417:UOK786421 UYG786417:UYG786421 VIC786417:VIC786421 VRY786417:VRY786421 WBU786417:WBU786421 WLQ786417:WLQ786421 WVM786417:WVM786421 B851953:B851957 JA851953:JA851957 SW851953:SW851957 ACS851953:ACS851957 AMO851953:AMO851957 AWK851953:AWK851957 BGG851953:BGG851957 BQC851953:BQC851957 BZY851953:BZY851957 CJU851953:CJU851957 CTQ851953:CTQ851957 DDM851953:DDM851957 DNI851953:DNI851957 DXE851953:DXE851957 EHA851953:EHA851957 EQW851953:EQW851957 FAS851953:FAS851957 FKO851953:FKO851957 FUK851953:FUK851957 GEG851953:GEG851957 GOC851953:GOC851957 GXY851953:GXY851957 HHU851953:HHU851957 HRQ851953:HRQ851957 IBM851953:IBM851957 ILI851953:ILI851957 IVE851953:IVE851957 JFA851953:JFA851957 JOW851953:JOW851957 JYS851953:JYS851957 KIO851953:KIO851957 KSK851953:KSK851957 LCG851953:LCG851957 LMC851953:LMC851957 LVY851953:LVY851957 MFU851953:MFU851957 MPQ851953:MPQ851957 MZM851953:MZM851957 NJI851953:NJI851957 NTE851953:NTE851957 ODA851953:ODA851957 OMW851953:OMW851957 OWS851953:OWS851957 PGO851953:PGO851957 PQK851953:PQK851957 QAG851953:QAG851957 QKC851953:QKC851957 QTY851953:QTY851957 RDU851953:RDU851957 RNQ851953:RNQ851957 RXM851953:RXM851957 SHI851953:SHI851957 SRE851953:SRE851957 TBA851953:TBA851957 TKW851953:TKW851957 TUS851953:TUS851957 UEO851953:UEO851957 UOK851953:UOK851957 UYG851953:UYG851957 VIC851953:VIC851957 VRY851953:VRY851957 WBU851953:WBU851957 WLQ851953:WLQ851957 WVM851953:WVM851957 B917489:B917493 JA917489:JA917493 SW917489:SW917493 ACS917489:ACS917493 AMO917489:AMO917493 AWK917489:AWK917493 BGG917489:BGG917493 BQC917489:BQC917493 BZY917489:BZY917493 CJU917489:CJU917493 CTQ917489:CTQ917493 DDM917489:DDM917493 DNI917489:DNI917493 DXE917489:DXE917493 EHA917489:EHA917493 EQW917489:EQW917493 FAS917489:FAS917493 FKO917489:FKO917493 FUK917489:FUK917493 GEG917489:GEG917493 GOC917489:GOC917493 GXY917489:GXY917493 HHU917489:HHU917493 HRQ917489:HRQ917493 IBM917489:IBM917493 ILI917489:ILI917493 IVE917489:IVE917493 JFA917489:JFA917493 JOW917489:JOW917493 JYS917489:JYS917493 KIO917489:KIO917493 KSK917489:KSK917493 LCG917489:LCG917493 LMC917489:LMC917493 LVY917489:LVY917493 MFU917489:MFU917493 MPQ917489:MPQ917493 MZM917489:MZM917493 NJI917489:NJI917493 NTE917489:NTE917493 ODA917489:ODA917493 OMW917489:OMW917493 OWS917489:OWS917493 PGO917489:PGO917493 PQK917489:PQK917493 QAG917489:QAG917493 QKC917489:QKC917493 QTY917489:QTY917493 RDU917489:RDU917493 RNQ917489:RNQ917493 RXM917489:RXM917493 SHI917489:SHI917493 SRE917489:SRE917493 TBA917489:TBA917493 TKW917489:TKW917493 TUS917489:TUS917493 UEO917489:UEO917493 UOK917489:UOK917493 UYG917489:UYG917493 VIC917489:VIC917493 VRY917489:VRY917493 WBU917489:WBU917493 WLQ917489:WLQ917493 WVM917489:WVM917493 B983025:B983029 JA983025:JA983029 SW983025:SW983029 ACS983025:ACS983029 AMO983025:AMO983029 AWK983025:AWK983029 BGG983025:BGG983029 BQC983025:BQC983029 BZY983025:BZY983029 CJU983025:CJU983029 CTQ983025:CTQ983029 DDM983025:DDM983029 DNI983025:DNI983029 DXE983025:DXE983029 EHA983025:EHA983029 EQW983025:EQW983029 FAS983025:FAS983029 FKO983025:FKO983029 FUK983025:FUK983029 GEG983025:GEG983029 GOC983025:GOC983029 GXY983025:GXY983029 HHU983025:HHU983029 HRQ983025:HRQ983029 IBM983025:IBM983029 ILI983025:ILI983029 IVE983025:IVE983029 JFA983025:JFA983029 JOW983025:JOW983029 JYS983025:JYS983029 KIO983025:KIO983029 KSK983025:KSK983029 LCG983025:LCG983029 LMC983025:LMC983029 LVY983025:LVY983029 MFU983025:MFU983029 MPQ983025:MPQ983029 MZM983025:MZM983029 NJI983025:NJI983029 NTE983025:NTE983029 ODA983025:ODA983029 OMW983025:OMW983029 OWS983025:OWS983029 PGO983025:PGO983029 PQK983025:PQK983029 QAG983025:QAG983029 QKC983025:QKC983029 QTY983025:QTY983029 RDU983025:RDU983029 RNQ983025:RNQ983029 RXM983025:RXM983029 SHI983025:SHI983029 SRE983025:SRE983029 TBA983025:TBA983029 TKW983025:TKW983029 TUS983025:TUS983029 UEO983025:UEO983029 UOK983025:UOK983029 UYG983025:UYG983029 VIC983025:VIC983029 VRY983025:VRY983029 WBU983025:WBU983029 WLQ983025:WLQ983029 WVM983025:WVM983029 B65527:B65534 JA65527:JA65534 SW65527:SW65534 ACS65527:ACS65534 AMO65527:AMO65534 AWK65527:AWK65534 BGG65527:BGG65534 BQC65527:BQC65534 BZY65527:BZY65534 CJU65527:CJU65534 CTQ65527:CTQ65534 DDM65527:DDM65534 DNI65527:DNI65534 DXE65527:DXE65534 EHA65527:EHA65534 EQW65527:EQW65534 FAS65527:FAS65534 FKO65527:FKO65534 FUK65527:FUK65534 GEG65527:GEG65534 GOC65527:GOC65534 GXY65527:GXY65534 HHU65527:HHU65534 HRQ65527:HRQ65534 IBM65527:IBM65534 ILI65527:ILI65534 IVE65527:IVE65534 JFA65527:JFA65534 JOW65527:JOW65534 JYS65527:JYS65534 KIO65527:KIO65534 KSK65527:KSK65534 LCG65527:LCG65534 LMC65527:LMC65534 LVY65527:LVY65534 MFU65527:MFU65534 MPQ65527:MPQ65534 MZM65527:MZM65534 NJI65527:NJI65534 NTE65527:NTE65534 ODA65527:ODA65534 OMW65527:OMW65534 OWS65527:OWS65534 PGO65527:PGO65534 PQK65527:PQK65534 QAG65527:QAG65534 QKC65527:QKC65534 QTY65527:QTY65534 RDU65527:RDU65534 RNQ65527:RNQ65534 RXM65527:RXM65534 SHI65527:SHI65534 SRE65527:SRE65534 TBA65527:TBA65534 TKW65527:TKW65534 TUS65527:TUS65534 UEO65527:UEO65534 UOK65527:UOK65534 UYG65527:UYG65534 VIC65527:VIC65534 VRY65527:VRY65534 WBU65527:WBU65534 WLQ65527:WLQ65534 WVM65527:WVM65534 B131063:B131070 JA131063:JA131070 SW131063:SW131070 ACS131063:ACS131070 AMO131063:AMO131070 AWK131063:AWK131070 BGG131063:BGG131070 BQC131063:BQC131070 BZY131063:BZY131070 CJU131063:CJU131070 CTQ131063:CTQ131070 DDM131063:DDM131070 DNI131063:DNI131070 DXE131063:DXE131070 EHA131063:EHA131070 EQW131063:EQW131070 FAS131063:FAS131070 FKO131063:FKO131070 FUK131063:FUK131070 GEG131063:GEG131070 GOC131063:GOC131070 GXY131063:GXY131070 HHU131063:HHU131070 HRQ131063:HRQ131070 IBM131063:IBM131070 ILI131063:ILI131070 IVE131063:IVE131070 JFA131063:JFA131070 JOW131063:JOW131070 JYS131063:JYS131070 KIO131063:KIO131070 KSK131063:KSK131070 LCG131063:LCG131070 LMC131063:LMC131070 LVY131063:LVY131070 MFU131063:MFU131070 MPQ131063:MPQ131070 MZM131063:MZM131070 NJI131063:NJI131070 NTE131063:NTE131070 ODA131063:ODA131070 OMW131063:OMW131070 OWS131063:OWS131070 PGO131063:PGO131070 PQK131063:PQK131070 QAG131063:QAG131070 QKC131063:QKC131070 QTY131063:QTY131070 RDU131063:RDU131070 RNQ131063:RNQ131070 RXM131063:RXM131070 SHI131063:SHI131070 SRE131063:SRE131070 TBA131063:TBA131070 TKW131063:TKW131070 TUS131063:TUS131070 UEO131063:UEO131070 UOK131063:UOK131070 UYG131063:UYG131070 VIC131063:VIC131070 VRY131063:VRY131070 WBU131063:WBU131070 WLQ131063:WLQ131070 WVM131063:WVM131070 B196599:B196606 JA196599:JA196606 SW196599:SW196606 ACS196599:ACS196606 AMO196599:AMO196606 AWK196599:AWK196606 BGG196599:BGG196606 BQC196599:BQC196606 BZY196599:BZY196606 CJU196599:CJU196606 CTQ196599:CTQ196606 DDM196599:DDM196606 DNI196599:DNI196606 DXE196599:DXE196606 EHA196599:EHA196606 EQW196599:EQW196606 FAS196599:FAS196606 FKO196599:FKO196606 FUK196599:FUK196606 GEG196599:GEG196606 GOC196599:GOC196606 GXY196599:GXY196606 HHU196599:HHU196606 HRQ196599:HRQ196606 IBM196599:IBM196606 ILI196599:ILI196606 IVE196599:IVE196606 JFA196599:JFA196606 JOW196599:JOW196606 JYS196599:JYS196606 KIO196599:KIO196606 KSK196599:KSK196606 LCG196599:LCG196606 LMC196599:LMC196606 LVY196599:LVY196606 MFU196599:MFU196606 MPQ196599:MPQ196606 MZM196599:MZM196606 NJI196599:NJI196606 NTE196599:NTE196606 ODA196599:ODA196606 OMW196599:OMW196606 OWS196599:OWS196606 PGO196599:PGO196606 PQK196599:PQK196606 QAG196599:QAG196606 QKC196599:QKC196606 QTY196599:QTY196606 RDU196599:RDU196606 RNQ196599:RNQ196606 RXM196599:RXM196606 SHI196599:SHI196606 SRE196599:SRE196606 TBA196599:TBA196606 TKW196599:TKW196606 TUS196599:TUS196606 UEO196599:UEO196606 UOK196599:UOK196606 UYG196599:UYG196606 VIC196599:VIC196606 VRY196599:VRY196606 WBU196599:WBU196606 WLQ196599:WLQ196606 WVM196599:WVM196606 B262135:B262142 JA262135:JA262142 SW262135:SW262142 ACS262135:ACS262142 AMO262135:AMO262142 AWK262135:AWK262142 BGG262135:BGG262142 BQC262135:BQC262142 BZY262135:BZY262142 CJU262135:CJU262142 CTQ262135:CTQ262142 DDM262135:DDM262142 DNI262135:DNI262142 DXE262135:DXE262142 EHA262135:EHA262142 EQW262135:EQW262142 FAS262135:FAS262142 FKO262135:FKO262142 FUK262135:FUK262142 GEG262135:GEG262142 GOC262135:GOC262142 GXY262135:GXY262142 HHU262135:HHU262142 HRQ262135:HRQ262142 IBM262135:IBM262142 ILI262135:ILI262142 IVE262135:IVE262142 JFA262135:JFA262142 JOW262135:JOW262142 JYS262135:JYS262142 KIO262135:KIO262142 KSK262135:KSK262142 LCG262135:LCG262142 LMC262135:LMC262142 LVY262135:LVY262142 MFU262135:MFU262142 MPQ262135:MPQ262142 MZM262135:MZM262142 NJI262135:NJI262142 NTE262135:NTE262142 ODA262135:ODA262142 OMW262135:OMW262142 OWS262135:OWS262142 PGO262135:PGO262142 PQK262135:PQK262142 QAG262135:QAG262142 QKC262135:QKC262142 QTY262135:QTY262142 RDU262135:RDU262142 RNQ262135:RNQ262142 RXM262135:RXM262142 SHI262135:SHI262142 SRE262135:SRE262142 TBA262135:TBA262142 TKW262135:TKW262142 TUS262135:TUS262142 UEO262135:UEO262142 UOK262135:UOK262142 UYG262135:UYG262142 VIC262135:VIC262142 VRY262135:VRY262142 WBU262135:WBU262142 WLQ262135:WLQ262142 WVM262135:WVM262142 B327671:B327678 JA327671:JA327678 SW327671:SW327678 ACS327671:ACS327678 AMO327671:AMO327678 AWK327671:AWK327678 BGG327671:BGG327678 BQC327671:BQC327678 BZY327671:BZY327678 CJU327671:CJU327678 CTQ327671:CTQ327678 DDM327671:DDM327678 DNI327671:DNI327678 DXE327671:DXE327678 EHA327671:EHA327678 EQW327671:EQW327678 FAS327671:FAS327678 FKO327671:FKO327678 FUK327671:FUK327678 GEG327671:GEG327678 GOC327671:GOC327678 GXY327671:GXY327678 HHU327671:HHU327678 HRQ327671:HRQ327678 IBM327671:IBM327678 ILI327671:ILI327678 IVE327671:IVE327678 JFA327671:JFA327678 JOW327671:JOW327678 JYS327671:JYS327678 KIO327671:KIO327678 KSK327671:KSK327678 LCG327671:LCG327678 LMC327671:LMC327678 LVY327671:LVY327678 MFU327671:MFU327678 MPQ327671:MPQ327678 MZM327671:MZM327678 NJI327671:NJI327678 NTE327671:NTE327678 ODA327671:ODA327678 OMW327671:OMW327678 OWS327671:OWS327678 PGO327671:PGO327678 PQK327671:PQK327678 QAG327671:QAG327678 QKC327671:QKC327678 QTY327671:QTY327678 RDU327671:RDU327678 RNQ327671:RNQ327678 RXM327671:RXM327678 SHI327671:SHI327678 SRE327671:SRE327678 TBA327671:TBA327678 TKW327671:TKW327678 TUS327671:TUS327678 UEO327671:UEO327678 UOK327671:UOK327678 UYG327671:UYG327678 VIC327671:VIC327678 VRY327671:VRY327678 WBU327671:WBU327678 WLQ327671:WLQ327678 WVM327671:WVM327678 B393207:B393214 JA393207:JA393214 SW393207:SW393214 ACS393207:ACS393214 AMO393207:AMO393214 AWK393207:AWK393214 BGG393207:BGG393214 BQC393207:BQC393214 BZY393207:BZY393214 CJU393207:CJU393214 CTQ393207:CTQ393214 DDM393207:DDM393214 DNI393207:DNI393214 DXE393207:DXE393214 EHA393207:EHA393214 EQW393207:EQW393214 FAS393207:FAS393214 FKO393207:FKO393214 FUK393207:FUK393214 GEG393207:GEG393214 GOC393207:GOC393214 GXY393207:GXY393214 HHU393207:HHU393214 HRQ393207:HRQ393214 IBM393207:IBM393214 ILI393207:ILI393214 IVE393207:IVE393214 JFA393207:JFA393214 JOW393207:JOW393214 JYS393207:JYS393214 KIO393207:KIO393214 KSK393207:KSK393214 LCG393207:LCG393214 LMC393207:LMC393214 LVY393207:LVY393214 MFU393207:MFU393214 MPQ393207:MPQ393214 MZM393207:MZM393214 NJI393207:NJI393214 NTE393207:NTE393214 ODA393207:ODA393214 OMW393207:OMW393214 OWS393207:OWS393214 PGO393207:PGO393214 PQK393207:PQK393214 QAG393207:QAG393214 QKC393207:QKC393214 QTY393207:QTY393214 RDU393207:RDU393214 RNQ393207:RNQ393214 RXM393207:RXM393214 SHI393207:SHI393214 SRE393207:SRE393214 TBA393207:TBA393214 TKW393207:TKW393214 TUS393207:TUS393214 UEO393207:UEO393214 UOK393207:UOK393214 UYG393207:UYG393214 VIC393207:VIC393214 VRY393207:VRY393214 WBU393207:WBU393214 WLQ393207:WLQ393214 WVM393207:WVM393214 B458743:B458750 JA458743:JA458750 SW458743:SW458750 ACS458743:ACS458750 AMO458743:AMO458750 AWK458743:AWK458750 BGG458743:BGG458750 BQC458743:BQC458750 BZY458743:BZY458750 CJU458743:CJU458750 CTQ458743:CTQ458750 DDM458743:DDM458750 DNI458743:DNI458750 DXE458743:DXE458750 EHA458743:EHA458750 EQW458743:EQW458750 FAS458743:FAS458750 FKO458743:FKO458750 FUK458743:FUK458750 GEG458743:GEG458750 GOC458743:GOC458750 GXY458743:GXY458750 HHU458743:HHU458750 HRQ458743:HRQ458750 IBM458743:IBM458750 ILI458743:ILI458750 IVE458743:IVE458750 JFA458743:JFA458750 JOW458743:JOW458750 JYS458743:JYS458750 KIO458743:KIO458750 KSK458743:KSK458750 LCG458743:LCG458750 LMC458743:LMC458750 LVY458743:LVY458750 MFU458743:MFU458750 MPQ458743:MPQ458750 MZM458743:MZM458750 NJI458743:NJI458750 NTE458743:NTE458750 ODA458743:ODA458750 OMW458743:OMW458750 OWS458743:OWS458750 PGO458743:PGO458750 PQK458743:PQK458750 QAG458743:QAG458750 QKC458743:QKC458750 QTY458743:QTY458750 RDU458743:RDU458750 RNQ458743:RNQ458750 RXM458743:RXM458750 SHI458743:SHI458750 SRE458743:SRE458750 TBA458743:TBA458750 TKW458743:TKW458750 TUS458743:TUS458750 UEO458743:UEO458750 UOK458743:UOK458750 UYG458743:UYG458750 VIC458743:VIC458750 VRY458743:VRY458750 WBU458743:WBU458750 WLQ458743:WLQ458750 WVM458743:WVM458750 B524279:B524286 JA524279:JA524286 SW524279:SW524286 ACS524279:ACS524286 AMO524279:AMO524286 AWK524279:AWK524286 BGG524279:BGG524286 BQC524279:BQC524286 BZY524279:BZY524286 CJU524279:CJU524286 CTQ524279:CTQ524286 DDM524279:DDM524286 DNI524279:DNI524286 DXE524279:DXE524286 EHA524279:EHA524286 EQW524279:EQW524286 FAS524279:FAS524286 FKO524279:FKO524286 FUK524279:FUK524286 GEG524279:GEG524286 GOC524279:GOC524286 GXY524279:GXY524286 HHU524279:HHU524286 HRQ524279:HRQ524286 IBM524279:IBM524286 ILI524279:ILI524286 IVE524279:IVE524286 JFA524279:JFA524286 JOW524279:JOW524286 JYS524279:JYS524286 KIO524279:KIO524286 KSK524279:KSK524286 LCG524279:LCG524286 LMC524279:LMC524286 LVY524279:LVY524286 MFU524279:MFU524286 MPQ524279:MPQ524286 MZM524279:MZM524286 NJI524279:NJI524286 NTE524279:NTE524286 ODA524279:ODA524286 OMW524279:OMW524286 OWS524279:OWS524286 PGO524279:PGO524286 PQK524279:PQK524286 QAG524279:QAG524286 QKC524279:QKC524286 QTY524279:QTY524286 RDU524279:RDU524286 RNQ524279:RNQ524286 RXM524279:RXM524286 SHI524279:SHI524286 SRE524279:SRE524286 TBA524279:TBA524286 TKW524279:TKW524286 TUS524279:TUS524286 UEO524279:UEO524286 UOK524279:UOK524286 UYG524279:UYG524286 VIC524279:VIC524286 VRY524279:VRY524286 WBU524279:WBU524286 WLQ524279:WLQ524286 WVM524279:WVM524286 B589815:B589822 JA589815:JA589822 SW589815:SW589822 ACS589815:ACS589822 AMO589815:AMO589822 AWK589815:AWK589822 BGG589815:BGG589822 BQC589815:BQC589822 BZY589815:BZY589822 CJU589815:CJU589822 CTQ589815:CTQ589822 DDM589815:DDM589822 DNI589815:DNI589822 DXE589815:DXE589822 EHA589815:EHA589822 EQW589815:EQW589822 FAS589815:FAS589822 FKO589815:FKO589822 FUK589815:FUK589822 GEG589815:GEG589822 GOC589815:GOC589822 GXY589815:GXY589822 HHU589815:HHU589822 HRQ589815:HRQ589822 IBM589815:IBM589822 ILI589815:ILI589822 IVE589815:IVE589822 JFA589815:JFA589822 JOW589815:JOW589822 JYS589815:JYS589822 KIO589815:KIO589822 KSK589815:KSK589822 LCG589815:LCG589822 LMC589815:LMC589822 LVY589815:LVY589822 MFU589815:MFU589822 MPQ589815:MPQ589822 MZM589815:MZM589822 NJI589815:NJI589822 NTE589815:NTE589822 ODA589815:ODA589822 OMW589815:OMW589822 OWS589815:OWS589822 PGO589815:PGO589822 PQK589815:PQK589822 QAG589815:QAG589822 QKC589815:QKC589822 QTY589815:QTY589822 RDU589815:RDU589822 RNQ589815:RNQ589822 RXM589815:RXM589822 SHI589815:SHI589822 SRE589815:SRE589822 TBA589815:TBA589822 TKW589815:TKW589822 TUS589815:TUS589822 UEO589815:UEO589822 UOK589815:UOK589822 UYG589815:UYG589822 VIC589815:VIC589822 VRY589815:VRY589822 WBU589815:WBU589822 WLQ589815:WLQ589822 WVM589815:WVM589822 B655351:B655358 JA655351:JA655358 SW655351:SW655358 ACS655351:ACS655358 AMO655351:AMO655358 AWK655351:AWK655358 BGG655351:BGG655358 BQC655351:BQC655358 BZY655351:BZY655358 CJU655351:CJU655358 CTQ655351:CTQ655358 DDM655351:DDM655358 DNI655351:DNI655358 DXE655351:DXE655358 EHA655351:EHA655358 EQW655351:EQW655358 FAS655351:FAS655358 FKO655351:FKO655358 FUK655351:FUK655358 GEG655351:GEG655358 GOC655351:GOC655358 GXY655351:GXY655358 HHU655351:HHU655358 HRQ655351:HRQ655358 IBM655351:IBM655358 ILI655351:ILI655358 IVE655351:IVE655358 JFA655351:JFA655358 JOW655351:JOW655358 JYS655351:JYS655358 KIO655351:KIO655358 KSK655351:KSK655358 LCG655351:LCG655358 LMC655351:LMC655358 LVY655351:LVY655358 MFU655351:MFU655358 MPQ655351:MPQ655358 MZM655351:MZM655358 NJI655351:NJI655358 NTE655351:NTE655358 ODA655351:ODA655358 OMW655351:OMW655358 OWS655351:OWS655358 PGO655351:PGO655358 PQK655351:PQK655358 QAG655351:QAG655358 QKC655351:QKC655358 QTY655351:QTY655358 RDU655351:RDU655358 RNQ655351:RNQ655358 RXM655351:RXM655358 SHI655351:SHI655358 SRE655351:SRE655358 TBA655351:TBA655358 TKW655351:TKW655358 TUS655351:TUS655358 UEO655351:UEO655358 UOK655351:UOK655358 UYG655351:UYG655358 VIC655351:VIC655358 VRY655351:VRY655358 WBU655351:WBU655358 WLQ655351:WLQ655358 WVM655351:WVM655358 B720887:B720894 JA720887:JA720894 SW720887:SW720894 ACS720887:ACS720894 AMO720887:AMO720894 AWK720887:AWK720894 BGG720887:BGG720894 BQC720887:BQC720894 BZY720887:BZY720894 CJU720887:CJU720894 CTQ720887:CTQ720894 DDM720887:DDM720894 DNI720887:DNI720894 DXE720887:DXE720894 EHA720887:EHA720894 EQW720887:EQW720894 FAS720887:FAS720894 FKO720887:FKO720894 FUK720887:FUK720894 GEG720887:GEG720894 GOC720887:GOC720894 GXY720887:GXY720894 HHU720887:HHU720894 HRQ720887:HRQ720894 IBM720887:IBM720894 ILI720887:ILI720894 IVE720887:IVE720894 JFA720887:JFA720894 JOW720887:JOW720894 JYS720887:JYS720894 KIO720887:KIO720894 KSK720887:KSK720894 LCG720887:LCG720894 LMC720887:LMC720894 LVY720887:LVY720894 MFU720887:MFU720894 MPQ720887:MPQ720894 MZM720887:MZM720894 NJI720887:NJI720894 NTE720887:NTE720894 ODA720887:ODA720894 OMW720887:OMW720894 OWS720887:OWS720894 PGO720887:PGO720894 PQK720887:PQK720894 QAG720887:QAG720894 QKC720887:QKC720894 QTY720887:QTY720894 RDU720887:RDU720894 RNQ720887:RNQ720894 RXM720887:RXM720894 SHI720887:SHI720894 SRE720887:SRE720894 TBA720887:TBA720894 TKW720887:TKW720894 TUS720887:TUS720894 UEO720887:UEO720894 UOK720887:UOK720894 UYG720887:UYG720894 VIC720887:VIC720894 VRY720887:VRY720894 WBU720887:WBU720894 WLQ720887:WLQ720894 WVM720887:WVM720894 B786423:B786430 JA786423:JA786430 SW786423:SW786430 ACS786423:ACS786430 AMO786423:AMO786430 AWK786423:AWK786430 BGG786423:BGG786430 BQC786423:BQC786430 BZY786423:BZY786430 CJU786423:CJU786430 CTQ786423:CTQ786430 DDM786423:DDM786430 DNI786423:DNI786430 DXE786423:DXE786430 EHA786423:EHA786430 EQW786423:EQW786430 FAS786423:FAS786430 FKO786423:FKO786430 FUK786423:FUK786430 GEG786423:GEG786430 GOC786423:GOC786430 GXY786423:GXY786430 HHU786423:HHU786430 HRQ786423:HRQ786430 IBM786423:IBM786430 ILI786423:ILI786430 IVE786423:IVE786430 JFA786423:JFA786430 JOW786423:JOW786430 JYS786423:JYS786430 KIO786423:KIO786430 KSK786423:KSK786430 LCG786423:LCG786430 LMC786423:LMC786430 LVY786423:LVY786430 MFU786423:MFU786430 MPQ786423:MPQ786430 MZM786423:MZM786430 NJI786423:NJI786430 NTE786423:NTE786430 ODA786423:ODA786430 OMW786423:OMW786430 OWS786423:OWS786430 PGO786423:PGO786430 PQK786423:PQK786430 QAG786423:QAG786430 QKC786423:QKC786430 QTY786423:QTY786430 RDU786423:RDU786430 RNQ786423:RNQ786430 RXM786423:RXM786430 SHI786423:SHI786430 SRE786423:SRE786430 TBA786423:TBA786430 TKW786423:TKW786430 TUS786423:TUS786430 UEO786423:UEO786430 UOK786423:UOK786430 UYG786423:UYG786430 VIC786423:VIC786430 VRY786423:VRY786430 WBU786423:WBU786430 WLQ786423:WLQ786430 WVM786423:WVM786430 B851959:B851966 JA851959:JA851966 SW851959:SW851966 ACS851959:ACS851966 AMO851959:AMO851966 AWK851959:AWK851966 BGG851959:BGG851966 BQC851959:BQC851966 BZY851959:BZY851966 CJU851959:CJU851966 CTQ851959:CTQ851966 DDM851959:DDM851966 DNI851959:DNI851966 DXE851959:DXE851966 EHA851959:EHA851966 EQW851959:EQW851966 FAS851959:FAS851966 FKO851959:FKO851966 FUK851959:FUK851966 GEG851959:GEG851966 GOC851959:GOC851966 GXY851959:GXY851966 HHU851959:HHU851966 HRQ851959:HRQ851966 IBM851959:IBM851966 ILI851959:ILI851966 IVE851959:IVE851966 JFA851959:JFA851966 JOW851959:JOW851966 JYS851959:JYS851966 KIO851959:KIO851966 KSK851959:KSK851966 LCG851959:LCG851966 LMC851959:LMC851966 LVY851959:LVY851966 MFU851959:MFU851966 MPQ851959:MPQ851966 MZM851959:MZM851966 NJI851959:NJI851966 NTE851959:NTE851966 ODA851959:ODA851966 OMW851959:OMW851966 OWS851959:OWS851966 PGO851959:PGO851966 PQK851959:PQK851966 QAG851959:QAG851966 QKC851959:QKC851966 QTY851959:QTY851966 RDU851959:RDU851966 RNQ851959:RNQ851966 RXM851959:RXM851966 SHI851959:SHI851966 SRE851959:SRE851966 TBA851959:TBA851966 TKW851959:TKW851966 TUS851959:TUS851966 UEO851959:UEO851966 UOK851959:UOK851966 UYG851959:UYG851966 VIC851959:VIC851966 VRY851959:VRY851966 WBU851959:WBU851966 WLQ851959:WLQ851966 WVM851959:WVM851966 B917495:B917502 JA917495:JA917502 SW917495:SW917502 ACS917495:ACS917502 AMO917495:AMO917502 AWK917495:AWK917502 BGG917495:BGG917502 BQC917495:BQC917502 BZY917495:BZY917502 CJU917495:CJU917502 CTQ917495:CTQ917502 DDM917495:DDM917502 DNI917495:DNI917502 DXE917495:DXE917502 EHA917495:EHA917502 EQW917495:EQW917502 FAS917495:FAS917502 FKO917495:FKO917502 FUK917495:FUK917502 GEG917495:GEG917502 GOC917495:GOC917502 GXY917495:GXY917502 HHU917495:HHU917502 HRQ917495:HRQ917502 IBM917495:IBM917502 ILI917495:ILI917502 IVE917495:IVE917502 JFA917495:JFA917502 JOW917495:JOW917502 JYS917495:JYS917502 KIO917495:KIO917502 KSK917495:KSK917502 LCG917495:LCG917502 LMC917495:LMC917502 LVY917495:LVY917502 MFU917495:MFU917502 MPQ917495:MPQ917502 MZM917495:MZM917502 NJI917495:NJI917502 NTE917495:NTE917502 ODA917495:ODA917502 OMW917495:OMW917502 OWS917495:OWS917502 PGO917495:PGO917502 PQK917495:PQK917502 QAG917495:QAG917502 QKC917495:QKC917502 QTY917495:QTY917502 RDU917495:RDU917502 RNQ917495:RNQ917502 RXM917495:RXM917502 SHI917495:SHI917502 SRE917495:SRE917502 TBA917495:TBA917502 TKW917495:TKW917502 TUS917495:TUS917502 UEO917495:UEO917502 UOK917495:UOK917502 UYG917495:UYG917502 VIC917495:VIC917502 VRY917495:VRY917502 WBU917495:WBU917502 WLQ917495:WLQ917502 WVM917495:WVM917502 B983031:B983038 JA983031:JA983038 SW983031:SW983038 ACS983031:ACS983038 AMO983031:AMO983038 AWK983031:AWK983038 BGG983031:BGG983038 BQC983031:BQC983038 BZY983031:BZY983038 CJU983031:CJU983038 CTQ983031:CTQ983038 DDM983031:DDM983038 DNI983031:DNI983038 DXE983031:DXE983038 EHA983031:EHA983038 EQW983031:EQW983038 FAS983031:FAS983038 FKO983031:FKO983038 FUK983031:FUK983038 GEG983031:GEG983038 GOC983031:GOC983038 GXY983031:GXY983038 HHU983031:HHU983038 HRQ983031:HRQ983038 IBM983031:IBM983038 ILI983031:ILI983038 IVE983031:IVE983038 JFA983031:JFA983038 JOW983031:JOW983038 JYS983031:JYS983038 KIO983031:KIO983038 KSK983031:KSK983038 LCG983031:LCG983038 LMC983031:LMC983038 LVY983031:LVY983038 MFU983031:MFU983038 MPQ983031:MPQ983038 MZM983031:MZM983038 NJI983031:NJI983038 NTE983031:NTE983038 ODA983031:ODA983038 OMW983031:OMW983038 OWS983031:OWS983038 PGO983031:PGO983038 PQK983031:PQK983038 QAG983031:QAG983038 QKC983031:QKC983038 QTY983031:QTY983038 RDU983031:RDU983038 RNQ983031:RNQ983038 RXM983031:RXM983038 SHI983031:SHI983038 SRE983031:SRE983038 TBA983031:TBA983038 TKW983031:TKW983038 TUS983031:TUS983038 UEO983031:UEO983038 UOK983031:UOK983038 UYG983031:UYG983038 VIC983031:VIC983038 VRY983031:VRY983038 WBU983031:WBU983038 WLQ983031:WLQ983038 WVM983031:WVM983038 B65536:B65553 JA65536:JA65553 SW65536:SW65553 ACS65536:ACS65553 AMO65536:AMO65553 AWK65536:AWK65553 BGG65536:BGG65553 BQC65536:BQC65553 BZY65536:BZY65553 CJU65536:CJU65553 CTQ65536:CTQ65553 DDM65536:DDM65553 DNI65536:DNI65553 DXE65536:DXE65553 EHA65536:EHA65553 EQW65536:EQW65553 FAS65536:FAS65553 FKO65536:FKO65553 FUK65536:FUK65553 GEG65536:GEG65553 GOC65536:GOC65553 GXY65536:GXY65553 HHU65536:HHU65553 HRQ65536:HRQ65553 IBM65536:IBM65553 ILI65536:ILI65553 IVE65536:IVE65553 JFA65536:JFA65553 JOW65536:JOW65553 JYS65536:JYS65553 KIO65536:KIO65553 KSK65536:KSK65553 LCG65536:LCG65553 LMC65536:LMC65553 LVY65536:LVY65553 MFU65536:MFU65553 MPQ65536:MPQ65553 MZM65536:MZM65553 NJI65536:NJI65553 NTE65536:NTE65553 ODA65536:ODA65553 OMW65536:OMW65553 OWS65536:OWS65553 PGO65536:PGO65553 PQK65536:PQK65553 QAG65536:QAG65553 QKC65536:QKC65553 QTY65536:QTY65553 RDU65536:RDU65553 RNQ65536:RNQ65553 RXM65536:RXM65553 SHI65536:SHI65553 SRE65536:SRE65553 TBA65536:TBA65553 TKW65536:TKW65553 TUS65536:TUS65553 UEO65536:UEO65553 UOK65536:UOK65553 UYG65536:UYG65553 VIC65536:VIC65553 VRY65536:VRY65553 WBU65536:WBU65553 WLQ65536:WLQ65553 WVM65536:WVM65553 B131072:B131089 JA131072:JA131089 SW131072:SW131089 ACS131072:ACS131089 AMO131072:AMO131089 AWK131072:AWK131089 BGG131072:BGG131089 BQC131072:BQC131089 BZY131072:BZY131089 CJU131072:CJU131089 CTQ131072:CTQ131089 DDM131072:DDM131089 DNI131072:DNI131089 DXE131072:DXE131089 EHA131072:EHA131089 EQW131072:EQW131089 FAS131072:FAS131089 FKO131072:FKO131089 FUK131072:FUK131089 GEG131072:GEG131089 GOC131072:GOC131089 GXY131072:GXY131089 HHU131072:HHU131089 HRQ131072:HRQ131089 IBM131072:IBM131089 ILI131072:ILI131089 IVE131072:IVE131089 JFA131072:JFA131089 JOW131072:JOW131089 JYS131072:JYS131089 KIO131072:KIO131089 KSK131072:KSK131089 LCG131072:LCG131089 LMC131072:LMC131089 LVY131072:LVY131089 MFU131072:MFU131089 MPQ131072:MPQ131089 MZM131072:MZM131089 NJI131072:NJI131089 NTE131072:NTE131089 ODA131072:ODA131089 OMW131072:OMW131089 OWS131072:OWS131089 PGO131072:PGO131089 PQK131072:PQK131089 QAG131072:QAG131089 QKC131072:QKC131089 QTY131072:QTY131089 RDU131072:RDU131089 RNQ131072:RNQ131089 RXM131072:RXM131089 SHI131072:SHI131089 SRE131072:SRE131089 TBA131072:TBA131089 TKW131072:TKW131089 TUS131072:TUS131089 UEO131072:UEO131089 UOK131072:UOK131089 UYG131072:UYG131089 VIC131072:VIC131089 VRY131072:VRY131089 WBU131072:WBU131089 WLQ131072:WLQ131089 WVM131072:WVM131089 B196608:B196625 JA196608:JA196625 SW196608:SW196625 ACS196608:ACS196625 AMO196608:AMO196625 AWK196608:AWK196625 BGG196608:BGG196625 BQC196608:BQC196625 BZY196608:BZY196625 CJU196608:CJU196625 CTQ196608:CTQ196625 DDM196608:DDM196625 DNI196608:DNI196625 DXE196608:DXE196625 EHA196608:EHA196625 EQW196608:EQW196625 FAS196608:FAS196625 FKO196608:FKO196625 FUK196608:FUK196625 GEG196608:GEG196625 GOC196608:GOC196625 GXY196608:GXY196625 HHU196608:HHU196625 HRQ196608:HRQ196625 IBM196608:IBM196625 ILI196608:ILI196625 IVE196608:IVE196625 JFA196608:JFA196625 JOW196608:JOW196625 JYS196608:JYS196625 KIO196608:KIO196625 KSK196608:KSK196625 LCG196608:LCG196625 LMC196608:LMC196625 LVY196608:LVY196625 MFU196608:MFU196625 MPQ196608:MPQ196625 MZM196608:MZM196625 NJI196608:NJI196625 NTE196608:NTE196625 ODA196608:ODA196625 OMW196608:OMW196625 OWS196608:OWS196625 PGO196608:PGO196625 PQK196608:PQK196625 QAG196608:QAG196625 QKC196608:QKC196625 QTY196608:QTY196625 RDU196608:RDU196625 RNQ196608:RNQ196625 RXM196608:RXM196625 SHI196608:SHI196625 SRE196608:SRE196625 TBA196608:TBA196625 TKW196608:TKW196625 TUS196608:TUS196625 UEO196608:UEO196625 UOK196608:UOK196625 UYG196608:UYG196625 VIC196608:VIC196625 VRY196608:VRY196625 WBU196608:WBU196625 WLQ196608:WLQ196625 WVM196608:WVM196625 B262144:B262161 JA262144:JA262161 SW262144:SW262161 ACS262144:ACS262161 AMO262144:AMO262161 AWK262144:AWK262161 BGG262144:BGG262161 BQC262144:BQC262161 BZY262144:BZY262161 CJU262144:CJU262161 CTQ262144:CTQ262161 DDM262144:DDM262161 DNI262144:DNI262161 DXE262144:DXE262161 EHA262144:EHA262161 EQW262144:EQW262161 FAS262144:FAS262161 FKO262144:FKO262161 FUK262144:FUK262161 GEG262144:GEG262161 GOC262144:GOC262161 GXY262144:GXY262161 HHU262144:HHU262161 HRQ262144:HRQ262161 IBM262144:IBM262161 ILI262144:ILI262161 IVE262144:IVE262161 JFA262144:JFA262161 JOW262144:JOW262161 JYS262144:JYS262161 KIO262144:KIO262161 KSK262144:KSK262161 LCG262144:LCG262161 LMC262144:LMC262161 LVY262144:LVY262161 MFU262144:MFU262161 MPQ262144:MPQ262161 MZM262144:MZM262161 NJI262144:NJI262161 NTE262144:NTE262161 ODA262144:ODA262161 OMW262144:OMW262161 OWS262144:OWS262161 PGO262144:PGO262161 PQK262144:PQK262161 QAG262144:QAG262161 QKC262144:QKC262161 QTY262144:QTY262161 RDU262144:RDU262161 RNQ262144:RNQ262161 RXM262144:RXM262161 SHI262144:SHI262161 SRE262144:SRE262161 TBA262144:TBA262161 TKW262144:TKW262161 TUS262144:TUS262161 UEO262144:UEO262161 UOK262144:UOK262161 UYG262144:UYG262161 VIC262144:VIC262161 VRY262144:VRY262161 WBU262144:WBU262161 WLQ262144:WLQ262161 WVM262144:WVM262161 B327680:B327697 JA327680:JA327697 SW327680:SW327697 ACS327680:ACS327697 AMO327680:AMO327697 AWK327680:AWK327697 BGG327680:BGG327697 BQC327680:BQC327697 BZY327680:BZY327697 CJU327680:CJU327697 CTQ327680:CTQ327697 DDM327680:DDM327697 DNI327680:DNI327697 DXE327680:DXE327697 EHA327680:EHA327697 EQW327680:EQW327697 FAS327680:FAS327697 FKO327680:FKO327697 FUK327680:FUK327697 GEG327680:GEG327697 GOC327680:GOC327697 GXY327680:GXY327697 HHU327680:HHU327697 HRQ327680:HRQ327697 IBM327680:IBM327697 ILI327680:ILI327697 IVE327680:IVE327697 JFA327680:JFA327697 JOW327680:JOW327697 JYS327680:JYS327697 KIO327680:KIO327697 KSK327680:KSK327697 LCG327680:LCG327697 LMC327680:LMC327697 LVY327680:LVY327697 MFU327680:MFU327697 MPQ327680:MPQ327697 MZM327680:MZM327697 NJI327680:NJI327697 NTE327680:NTE327697 ODA327680:ODA327697 OMW327680:OMW327697 OWS327680:OWS327697 PGO327680:PGO327697 PQK327680:PQK327697 QAG327680:QAG327697 QKC327680:QKC327697 QTY327680:QTY327697 RDU327680:RDU327697 RNQ327680:RNQ327697 RXM327680:RXM327697 SHI327680:SHI327697 SRE327680:SRE327697 TBA327680:TBA327697 TKW327680:TKW327697 TUS327680:TUS327697 UEO327680:UEO327697 UOK327680:UOK327697 UYG327680:UYG327697 VIC327680:VIC327697 VRY327680:VRY327697 WBU327680:WBU327697 WLQ327680:WLQ327697 WVM327680:WVM327697 B393216:B393233 JA393216:JA393233 SW393216:SW393233 ACS393216:ACS393233 AMO393216:AMO393233 AWK393216:AWK393233 BGG393216:BGG393233 BQC393216:BQC393233 BZY393216:BZY393233 CJU393216:CJU393233 CTQ393216:CTQ393233 DDM393216:DDM393233 DNI393216:DNI393233 DXE393216:DXE393233 EHA393216:EHA393233 EQW393216:EQW393233 FAS393216:FAS393233 FKO393216:FKO393233 FUK393216:FUK393233 GEG393216:GEG393233 GOC393216:GOC393233 GXY393216:GXY393233 HHU393216:HHU393233 HRQ393216:HRQ393233 IBM393216:IBM393233 ILI393216:ILI393233 IVE393216:IVE393233 JFA393216:JFA393233 JOW393216:JOW393233 JYS393216:JYS393233 KIO393216:KIO393233 KSK393216:KSK393233 LCG393216:LCG393233 LMC393216:LMC393233 LVY393216:LVY393233 MFU393216:MFU393233 MPQ393216:MPQ393233 MZM393216:MZM393233 NJI393216:NJI393233 NTE393216:NTE393233 ODA393216:ODA393233 OMW393216:OMW393233 OWS393216:OWS393233 PGO393216:PGO393233 PQK393216:PQK393233 QAG393216:QAG393233 QKC393216:QKC393233 QTY393216:QTY393233 RDU393216:RDU393233 RNQ393216:RNQ393233 RXM393216:RXM393233 SHI393216:SHI393233 SRE393216:SRE393233 TBA393216:TBA393233 TKW393216:TKW393233 TUS393216:TUS393233 UEO393216:UEO393233 UOK393216:UOK393233 UYG393216:UYG393233 VIC393216:VIC393233 VRY393216:VRY393233 WBU393216:WBU393233 WLQ393216:WLQ393233 WVM393216:WVM393233 B458752:B458769 JA458752:JA458769 SW458752:SW458769 ACS458752:ACS458769 AMO458752:AMO458769 AWK458752:AWK458769 BGG458752:BGG458769 BQC458752:BQC458769 BZY458752:BZY458769 CJU458752:CJU458769 CTQ458752:CTQ458769 DDM458752:DDM458769 DNI458752:DNI458769 DXE458752:DXE458769 EHA458752:EHA458769 EQW458752:EQW458769 FAS458752:FAS458769 FKO458752:FKO458769 FUK458752:FUK458769 GEG458752:GEG458769 GOC458752:GOC458769 GXY458752:GXY458769 HHU458752:HHU458769 HRQ458752:HRQ458769 IBM458752:IBM458769 ILI458752:ILI458769 IVE458752:IVE458769 JFA458752:JFA458769 JOW458752:JOW458769 JYS458752:JYS458769 KIO458752:KIO458769 KSK458752:KSK458769 LCG458752:LCG458769 LMC458752:LMC458769 LVY458752:LVY458769 MFU458752:MFU458769 MPQ458752:MPQ458769 MZM458752:MZM458769 NJI458752:NJI458769 NTE458752:NTE458769 ODA458752:ODA458769 OMW458752:OMW458769 OWS458752:OWS458769 PGO458752:PGO458769 PQK458752:PQK458769 QAG458752:QAG458769 QKC458752:QKC458769 QTY458752:QTY458769 RDU458752:RDU458769 RNQ458752:RNQ458769 RXM458752:RXM458769 SHI458752:SHI458769 SRE458752:SRE458769 TBA458752:TBA458769 TKW458752:TKW458769 TUS458752:TUS458769 UEO458752:UEO458769 UOK458752:UOK458769 UYG458752:UYG458769 VIC458752:VIC458769 VRY458752:VRY458769 WBU458752:WBU458769 WLQ458752:WLQ458769 WVM458752:WVM458769 B524288:B524305 JA524288:JA524305 SW524288:SW524305 ACS524288:ACS524305 AMO524288:AMO524305 AWK524288:AWK524305 BGG524288:BGG524305 BQC524288:BQC524305 BZY524288:BZY524305 CJU524288:CJU524305 CTQ524288:CTQ524305 DDM524288:DDM524305 DNI524288:DNI524305 DXE524288:DXE524305 EHA524288:EHA524305 EQW524288:EQW524305 FAS524288:FAS524305 FKO524288:FKO524305 FUK524288:FUK524305 GEG524288:GEG524305 GOC524288:GOC524305 GXY524288:GXY524305 HHU524288:HHU524305 HRQ524288:HRQ524305 IBM524288:IBM524305 ILI524288:ILI524305 IVE524288:IVE524305 JFA524288:JFA524305 JOW524288:JOW524305 JYS524288:JYS524305 KIO524288:KIO524305 KSK524288:KSK524305 LCG524288:LCG524305 LMC524288:LMC524305 LVY524288:LVY524305 MFU524288:MFU524305 MPQ524288:MPQ524305 MZM524288:MZM524305 NJI524288:NJI524305 NTE524288:NTE524305 ODA524288:ODA524305 OMW524288:OMW524305 OWS524288:OWS524305 PGO524288:PGO524305 PQK524288:PQK524305 QAG524288:QAG524305 QKC524288:QKC524305 QTY524288:QTY524305 RDU524288:RDU524305 RNQ524288:RNQ524305 RXM524288:RXM524305 SHI524288:SHI524305 SRE524288:SRE524305 TBA524288:TBA524305 TKW524288:TKW524305 TUS524288:TUS524305 UEO524288:UEO524305 UOK524288:UOK524305 UYG524288:UYG524305 VIC524288:VIC524305 VRY524288:VRY524305 WBU524288:WBU524305 WLQ524288:WLQ524305 WVM524288:WVM524305 B589824:B589841 JA589824:JA589841 SW589824:SW589841 ACS589824:ACS589841 AMO589824:AMO589841 AWK589824:AWK589841 BGG589824:BGG589841 BQC589824:BQC589841 BZY589824:BZY589841 CJU589824:CJU589841 CTQ589824:CTQ589841 DDM589824:DDM589841 DNI589824:DNI589841 DXE589824:DXE589841 EHA589824:EHA589841 EQW589824:EQW589841 FAS589824:FAS589841 FKO589824:FKO589841 FUK589824:FUK589841 GEG589824:GEG589841 GOC589824:GOC589841 GXY589824:GXY589841 HHU589824:HHU589841 HRQ589824:HRQ589841 IBM589824:IBM589841 ILI589824:ILI589841 IVE589824:IVE589841 JFA589824:JFA589841 JOW589824:JOW589841 JYS589824:JYS589841 KIO589824:KIO589841 KSK589824:KSK589841 LCG589824:LCG589841 LMC589824:LMC589841 LVY589824:LVY589841 MFU589824:MFU589841 MPQ589824:MPQ589841 MZM589824:MZM589841 NJI589824:NJI589841 NTE589824:NTE589841 ODA589824:ODA589841 OMW589824:OMW589841 OWS589824:OWS589841 PGO589824:PGO589841 PQK589824:PQK589841 QAG589824:QAG589841 QKC589824:QKC589841 QTY589824:QTY589841 RDU589824:RDU589841 RNQ589824:RNQ589841 RXM589824:RXM589841 SHI589824:SHI589841 SRE589824:SRE589841 TBA589824:TBA589841 TKW589824:TKW589841 TUS589824:TUS589841 UEO589824:UEO589841 UOK589824:UOK589841 UYG589824:UYG589841 VIC589824:VIC589841 VRY589824:VRY589841 WBU589824:WBU589841 WLQ589824:WLQ589841 WVM589824:WVM589841 B655360:B655377 JA655360:JA655377 SW655360:SW655377 ACS655360:ACS655377 AMO655360:AMO655377 AWK655360:AWK655377 BGG655360:BGG655377 BQC655360:BQC655377 BZY655360:BZY655377 CJU655360:CJU655377 CTQ655360:CTQ655377 DDM655360:DDM655377 DNI655360:DNI655377 DXE655360:DXE655377 EHA655360:EHA655377 EQW655360:EQW655377 FAS655360:FAS655377 FKO655360:FKO655377 FUK655360:FUK655377 GEG655360:GEG655377 GOC655360:GOC655377 GXY655360:GXY655377 HHU655360:HHU655377 HRQ655360:HRQ655377 IBM655360:IBM655377 ILI655360:ILI655377 IVE655360:IVE655377 JFA655360:JFA655377 JOW655360:JOW655377 JYS655360:JYS655377 KIO655360:KIO655377 KSK655360:KSK655377 LCG655360:LCG655377 LMC655360:LMC655377 LVY655360:LVY655377 MFU655360:MFU655377 MPQ655360:MPQ655377 MZM655360:MZM655377 NJI655360:NJI655377 NTE655360:NTE655377 ODA655360:ODA655377 OMW655360:OMW655377 OWS655360:OWS655377 PGO655360:PGO655377 PQK655360:PQK655377 QAG655360:QAG655377 QKC655360:QKC655377 QTY655360:QTY655377 RDU655360:RDU655377 RNQ655360:RNQ655377 RXM655360:RXM655377 SHI655360:SHI655377 SRE655360:SRE655377 TBA655360:TBA655377 TKW655360:TKW655377 TUS655360:TUS655377 UEO655360:UEO655377 UOK655360:UOK655377 UYG655360:UYG655377 VIC655360:VIC655377 VRY655360:VRY655377 WBU655360:WBU655377 WLQ655360:WLQ655377 WVM655360:WVM655377 B720896:B720913 JA720896:JA720913 SW720896:SW720913 ACS720896:ACS720913 AMO720896:AMO720913 AWK720896:AWK720913 BGG720896:BGG720913 BQC720896:BQC720913 BZY720896:BZY720913 CJU720896:CJU720913 CTQ720896:CTQ720913 DDM720896:DDM720913 DNI720896:DNI720913 DXE720896:DXE720913 EHA720896:EHA720913 EQW720896:EQW720913 FAS720896:FAS720913 FKO720896:FKO720913 FUK720896:FUK720913 GEG720896:GEG720913 GOC720896:GOC720913 GXY720896:GXY720913 HHU720896:HHU720913 HRQ720896:HRQ720913 IBM720896:IBM720913 ILI720896:ILI720913 IVE720896:IVE720913 JFA720896:JFA720913 JOW720896:JOW720913 JYS720896:JYS720913 KIO720896:KIO720913 KSK720896:KSK720913 LCG720896:LCG720913 LMC720896:LMC720913 LVY720896:LVY720913 MFU720896:MFU720913 MPQ720896:MPQ720913 MZM720896:MZM720913 NJI720896:NJI720913 NTE720896:NTE720913 ODA720896:ODA720913 OMW720896:OMW720913 OWS720896:OWS720913 PGO720896:PGO720913 PQK720896:PQK720913 QAG720896:QAG720913 QKC720896:QKC720913 QTY720896:QTY720913 RDU720896:RDU720913 RNQ720896:RNQ720913 RXM720896:RXM720913 SHI720896:SHI720913 SRE720896:SRE720913 TBA720896:TBA720913 TKW720896:TKW720913 TUS720896:TUS720913 UEO720896:UEO720913 UOK720896:UOK720913 UYG720896:UYG720913 VIC720896:VIC720913 VRY720896:VRY720913 WBU720896:WBU720913 WLQ720896:WLQ720913 WVM720896:WVM720913 B786432:B786449 JA786432:JA786449 SW786432:SW786449 ACS786432:ACS786449 AMO786432:AMO786449 AWK786432:AWK786449 BGG786432:BGG786449 BQC786432:BQC786449 BZY786432:BZY786449 CJU786432:CJU786449 CTQ786432:CTQ786449 DDM786432:DDM786449 DNI786432:DNI786449 DXE786432:DXE786449 EHA786432:EHA786449 EQW786432:EQW786449 FAS786432:FAS786449 FKO786432:FKO786449 FUK786432:FUK786449 GEG786432:GEG786449 GOC786432:GOC786449 GXY786432:GXY786449 HHU786432:HHU786449 HRQ786432:HRQ786449 IBM786432:IBM786449 ILI786432:ILI786449 IVE786432:IVE786449 JFA786432:JFA786449 JOW786432:JOW786449 JYS786432:JYS786449 KIO786432:KIO786449 KSK786432:KSK786449 LCG786432:LCG786449 LMC786432:LMC786449 LVY786432:LVY786449 MFU786432:MFU786449 MPQ786432:MPQ786449 MZM786432:MZM786449 NJI786432:NJI786449 NTE786432:NTE786449 ODA786432:ODA786449 OMW786432:OMW786449 OWS786432:OWS786449 PGO786432:PGO786449 PQK786432:PQK786449 QAG786432:QAG786449 QKC786432:QKC786449 QTY786432:QTY786449 RDU786432:RDU786449 RNQ786432:RNQ786449 RXM786432:RXM786449 SHI786432:SHI786449 SRE786432:SRE786449 TBA786432:TBA786449 TKW786432:TKW786449 TUS786432:TUS786449 UEO786432:UEO786449 UOK786432:UOK786449 UYG786432:UYG786449 VIC786432:VIC786449 VRY786432:VRY786449 WBU786432:WBU786449 WLQ786432:WLQ786449 WVM786432:WVM786449 B851968:B851985 JA851968:JA851985 SW851968:SW851985 ACS851968:ACS851985 AMO851968:AMO851985 AWK851968:AWK851985 BGG851968:BGG851985 BQC851968:BQC851985 BZY851968:BZY851985 CJU851968:CJU851985 CTQ851968:CTQ851985 DDM851968:DDM851985 DNI851968:DNI851985 DXE851968:DXE851985 EHA851968:EHA851985 EQW851968:EQW851985 FAS851968:FAS851985 FKO851968:FKO851985 FUK851968:FUK851985 GEG851968:GEG851985 GOC851968:GOC851985 GXY851968:GXY851985 HHU851968:HHU851985 HRQ851968:HRQ851985 IBM851968:IBM851985 ILI851968:ILI851985 IVE851968:IVE851985 JFA851968:JFA851985 JOW851968:JOW851985 JYS851968:JYS851985 KIO851968:KIO851985 KSK851968:KSK851985 LCG851968:LCG851985 LMC851968:LMC851985 LVY851968:LVY851985 MFU851968:MFU851985 MPQ851968:MPQ851985 MZM851968:MZM851985 NJI851968:NJI851985 NTE851968:NTE851985 ODA851968:ODA851985 OMW851968:OMW851985 OWS851968:OWS851985 PGO851968:PGO851985 PQK851968:PQK851985 QAG851968:QAG851985 QKC851968:QKC851985 QTY851968:QTY851985 RDU851968:RDU851985 RNQ851968:RNQ851985 RXM851968:RXM851985 SHI851968:SHI851985 SRE851968:SRE851985 TBA851968:TBA851985 TKW851968:TKW851985 TUS851968:TUS851985 UEO851968:UEO851985 UOK851968:UOK851985 UYG851968:UYG851985 VIC851968:VIC851985 VRY851968:VRY851985 WBU851968:WBU851985 WLQ851968:WLQ851985 WVM851968:WVM851985 B917504:B917521 JA917504:JA917521 SW917504:SW917521 ACS917504:ACS917521 AMO917504:AMO917521 AWK917504:AWK917521 BGG917504:BGG917521 BQC917504:BQC917521 BZY917504:BZY917521 CJU917504:CJU917521 CTQ917504:CTQ917521 DDM917504:DDM917521 DNI917504:DNI917521 DXE917504:DXE917521 EHA917504:EHA917521 EQW917504:EQW917521 FAS917504:FAS917521 FKO917504:FKO917521 FUK917504:FUK917521 GEG917504:GEG917521 GOC917504:GOC917521 GXY917504:GXY917521 HHU917504:HHU917521 HRQ917504:HRQ917521 IBM917504:IBM917521 ILI917504:ILI917521 IVE917504:IVE917521 JFA917504:JFA917521 JOW917504:JOW917521 JYS917504:JYS917521 KIO917504:KIO917521 KSK917504:KSK917521 LCG917504:LCG917521 LMC917504:LMC917521 LVY917504:LVY917521 MFU917504:MFU917521 MPQ917504:MPQ917521 MZM917504:MZM917521 NJI917504:NJI917521 NTE917504:NTE917521 ODA917504:ODA917521 OMW917504:OMW917521 OWS917504:OWS917521 PGO917504:PGO917521 PQK917504:PQK917521 QAG917504:QAG917521 QKC917504:QKC917521 QTY917504:QTY917521 RDU917504:RDU917521 RNQ917504:RNQ917521 RXM917504:RXM917521 SHI917504:SHI917521 SRE917504:SRE917521 TBA917504:TBA917521 TKW917504:TKW917521 TUS917504:TUS917521 UEO917504:UEO917521 UOK917504:UOK917521 UYG917504:UYG917521 VIC917504:VIC917521 VRY917504:VRY917521 WBU917504:WBU917521 WLQ917504:WLQ917521 WVM917504:WVM917521 B983040:B983057 JA983040:JA983057 SW983040:SW983057 ACS983040:ACS983057 AMO983040:AMO983057 AWK983040:AWK983057 BGG983040:BGG983057 BQC983040:BQC983057 BZY983040:BZY983057 CJU983040:CJU983057 CTQ983040:CTQ983057 DDM983040:DDM983057 DNI983040:DNI983057 DXE983040:DXE983057 EHA983040:EHA983057 EQW983040:EQW983057 FAS983040:FAS983057 FKO983040:FKO983057 FUK983040:FUK983057 GEG983040:GEG983057 GOC983040:GOC983057 GXY983040:GXY983057 HHU983040:HHU983057 HRQ983040:HRQ983057 IBM983040:IBM983057 ILI983040:ILI983057 IVE983040:IVE983057 JFA983040:JFA983057 JOW983040:JOW983057 JYS983040:JYS983057 KIO983040:KIO983057 KSK983040:KSK983057 LCG983040:LCG983057 LMC983040:LMC983057 LVY983040:LVY983057 MFU983040:MFU983057 MPQ983040:MPQ983057 MZM983040:MZM983057 NJI983040:NJI983057 NTE983040:NTE983057 ODA983040:ODA983057 OMW983040:OMW983057 OWS983040:OWS983057 PGO983040:PGO983057 PQK983040:PQK983057 QAG983040:QAG983057 QKC983040:QKC983057 QTY983040:QTY983057 RDU983040:RDU983057 RNQ983040:RNQ983057 RXM983040:RXM983057 SHI983040:SHI983057 SRE983040:SRE983057 TBA983040:TBA983057 TKW983040:TKW983057 TUS983040:TUS983057 UEO983040:UEO983057 UOK983040:UOK983057 UYG983040:UYG983057 VIC983040:VIC983057 VRY983040:VRY983057 WBU983040:WBU983057 WLQ983040:WLQ983057 WVM983040:WVM983057 WVM13:WVM18 B7:B11 JA13:JA18 SW13:SW18 ACS13:ACS18 AMO13:AMO18 AWK13:AWK18 BGG13:BGG18 BQC13:BQC18 BZY13:BZY18 CJU13:CJU18 CTQ13:CTQ18 DDM13:DDM18 DNI13:DNI18 DXE13:DXE18 EHA13:EHA18 EQW13:EQW18 FAS13:FAS18 FKO13:FKO18 FUK13:FUK18 GEG13:GEG18 GOC13:GOC18 GXY13:GXY18 HHU13:HHU18 HRQ13:HRQ18 IBM13:IBM18 ILI13:ILI18 IVE13:IVE18 JFA13:JFA18 JOW13:JOW18 JYS13:JYS18 KIO13:KIO18 KSK13:KSK18 LCG13:LCG18 LMC13:LMC18 LVY13:LVY18 MFU13:MFU18 MPQ13:MPQ18 MZM13:MZM18 NJI13:NJI18 NTE13:NTE18 ODA13:ODA18 OMW13:OMW18 OWS13:OWS18 PGO13:PGO18 PQK13:PQK18 QAG13:QAG18 QKC13:QKC18 QTY13:QTY18 RDU13:RDU18 RNQ13:RNQ18 RXM13:RXM18 SHI13:SHI18 SRE13:SRE18 TBA13:TBA18 TKW13:TKW18 TUS13:TUS18 UEO13:UEO18 UOK13:UOK18 UYG13:UYG18 VIC13:VIC18 VRY13:VRY18 WBU13:WBU18 WLQ13:WLQ18 WVM7:WVM11 JA7:JA11 SW7:SW11 ACS7:ACS11 AMO7:AMO11 AWK7:AWK11 BGG7:BGG11 BQC7:BQC11 BZY7:BZY11 CJU7:CJU11 CTQ7:CTQ11 DDM7:DDM11 DNI7:DNI11 DXE7:DXE11 EHA7:EHA11 EQW7:EQW11 FAS7:FAS11 FKO7:FKO11 FUK7:FUK11 GEG7:GEG11 GOC7:GOC11 GXY7:GXY11 HHU7:HHU11 HRQ7:HRQ11 IBM7:IBM11 ILI7:ILI11 IVE7:IVE11 JFA7:JFA11 JOW7:JOW11 JYS7:JYS11 KIO7:KIO11 KSK7:KSK11 LCG7:LCG11 LMC7:LMC11 LVY7:LVY11 MFU7:MFU11 MPQ7:MPQ11 MZM7:MZM11 NJI7:NJI11 NTE7:NTE11 ODA7:ODA11 OMW7:OMW11 OWS7:OWS11 PGO7:PGO11 PQK7:PQK11 QAG7:QAG11 QKC7:QKC11 QTY7:QTY11 RDU7:RDU11 RNQ7:RNQ11 RXM7:RXM11 SHI7:SHI11 SRE7:SRE11 TBA7:TBA11 TKW7:TKW11 TUS7:TUS11 UEO7:UEO11 UOK7:UOK11 UYG7:UYG11 VIC7:VIC11 VRY7:VRY11 WBU7:WBU11 WLQ7:WLQ11 B13:B19 B21:B24"/>
  </dataValidations>
  <printOptions horizontalCentered="1"/>
  <pageMargins left="0.25" right="0.25" top="0.75" bottom="0.75" header="0.3" footer="0.3"/>
  <pageSetup scale="90" orientation="landscape" r:id="rId1"/>
  <headerFooter>
    <oddHeader>&amp;C&amp;"Times New Roman,Bold"Rate Study for Behavioral Health and Targeted Case Management Services
Provider Survey&amp;R&amp;"Times New Roman"Page &amp;P of &amp;N</oddHeader>
    <oddFooter>&amp;L&amp;"Times New Roman"&amp;10Questions? Contact Stephen Pawlowski with Burns &amp;&amp; Associates, Inc. at (602) 241-8519 or spawlowski@burnshealthpolicy.com&amp;R&amp;"Times New Roman"&amp;10 printed &amp;D</oddFooter>
  </headerFooter>
  <ignoredErrors>
    <ignoredError sqref="D15:H15 D19:H19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00B050"/>
  </sheetPr>
  <dimension ref="B1:B35"/>
  <sheetViews>
    <sheetView tabSelected="1" zoomScale="90" zoomScaleNormal="90" workbookViewId="0">
      <selection activeCell="B12" sqref="B12"/>
    </sheetView>
  </sheetViews>
  <sheetFormatPr defaultRowHeight="12.75" x14ac:dyDescent="0.2"/>
  <cols>
    <col min="1" max="1" width="1.7109375" style="4" customWidth="1"/>
    <col min="2" max="2" width="128.140625" style="4" bestFit="1" customWidth="1"/>
    <col min="3" max="3" width="1.7109375" style="4" customWidth="1"/>
    <col min="4" max="16384" width="9.140625" style="4"/>
  </cols>
  <sheetData>
    <row r="1" spans="2:2" x14ac:dyDescent="0.2">
      <c r="B1" s="3"/>
    </row>
    <row r="2" spans="2:2" ht="26.25" x14ac:dyDescent="0.2">
      <c r="B2" s="5" t="s">
        <v>54</v>
      </c>
    </row>
    <row r="3" spans="2:2" ht="26.25" x14ac:dyDescent="0.4">
      <c r="B3" s="6" t="s">
        <v>55</v>
      </c>
    </row>
    <row r="4" spans="2:2" x14ac:dyDescent="0.2">
      <c r="B4" s="7"/>
    </row>
    <row r="5" spans="2:2" x14ac:dyDescent="0.2">
      <c r="B5" s="7"/>
    </row>
    <row r="6" spans="2:2" ht="30" x14ac:dyDescent="0.4">
      <c r="B6" s="8" t="s">
        <v>56</v>
      </c>
    </row>
    <row r="7" spans="2:2" x14ac:dyDescent="0.2">
      <c r="B7" s="9"/>
    </row>
    <row r="8" spans="2:2" x14ac:dyDescent="0.2">
      <c r="B8" s="10"/>
    </row>
    <row r="9" spans="2:2" x14ac:dyDescent="0.2">
      <c r="B9" s="10"/>
    </row>
    <row r="10" spans="2:2" x14ac:dyDescent="0.2">
      <c r="B10" s="10"/>
    </row>
    <row r="11" spans="2:2" x14ac:dyDescent="0.2">
      <c r="B11" s="10"/>
    </row>
    <row r="12" spans="2:2" s="12" customFormat="1" ht="20.25" x14ac:dyDescent="0.3">
      <c r="B12" s="11" t="s">
        <v>57</v>
      </c>
    </row>
    <row r="13" spans="2:2" s="12" customFormat="1" ht="23.25" x14ac:dyDescent="0.35">
      <c r="B13" s="13"/>
    </row>
    <row r="14" spans="2:2" s="12" customFormat="1" x14ac:dyDescent="0.2">
      <c r="B14" s="14"/>
    </row>
    <row r="15" spans="2:2" s="12" customFormat="1" x14ac:dyDescent="0.2">
      <c r="B15" s="14"/>
    </row>
    <row r="16" spans="2:2" s="12" customFormat="1" x14ac:dyDescent="0.2">
      <c r="B16" s="14"/>
    </row>
    <row r="17" spans="2:2" s="12" customFormat="1" ht="15" x14ac:dyDescent="0.2">
      <c r="B17" s="15" t="s">
        <v>58</v>
      </c>
    </row>
    <row r="18" spans="2:2" ht="15" x14ac:dyDescent="0.2">
      <c r="B18" s="16" t="s">
        <v>59</v>
      </c>
    </row>
    <row r="19" spans="2:2" ht="15" x14ac:dyDescent="0.2">
      <c r="B19" s="17" t="s">
        <v>60</v>
      </c>
    </row>
    <row r="24" spans="2:2" ht="20.25" x14ac:dyDescent="0.2">
      <c r="B24" s="18" t="s">
        <v>61</v>
      </c>
    </row>
    <row r="26" spans="2:2" ht="26.25" x14ac:dyDescent="0.2">
      <c r="B26" s="19" t="s">
        <v>62</v>
      </c>
    </row>
    <row r="32" spans="2:2" ht="23.25" x14ac:dyDescent="0.35">
      <c r="B32" s="20" t="s">
        <v>63</v>
      </c>
    </row>
    <row r="33" spans="2:2" x14ac:dyDescent="0.2">
      <c r="B33" s="12"/>
    </row>
    <row r="34" spans="2:2" x14ac:dyDescent="0.2">
      <c r="B34" s="12"/>
    </row>
    <row r="35" spans="2:2" ht="15.75" x14ac:dyDescent="0.25">
      <c r="B35" s="21" t="s">
        <v>64</v>
      </c>
    </row>
  </sheetData>
  <sheetProtection password="C77D" sheet="1" objects="1" scenarios="1" selectLockedCells="1"/>
  <printOptions horizontalCentered="1"/>
  <pageMargins left="0.75" right="0.75" top="1" bottom="0.75" header="0.5" footer="0.5"/>
  <pageSetup scale="9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00B050"/>
  </sheetPr>
  <dimension ref="A1:K38"/>
  <sheetViews>
    <sheetView zoomScale="90" zoomScaleNormal="90" zoomScaleSheetLayoutView="90" workbookViewId="0">
      <selection activeCell="B3" sqref="B3:K3"/>
    </sheetView>
  </sheetViews>
  <sheetFormatPr defaultColWidth="9.140625" defaultRowHeight="15" x14ac:dyDescent="0.2"/>
  <cols>
    <col min="1" max="1" width="26.7109375" style="22" customWidth="1"/>
    <col min="2" max="8" width="11.7109375" style="22" customWidth="1"/>
    <col min="9" max="10" width="13.7109375" style="22" customWidth="1"/>
    <col min="11" max="11" width="11.7109375" style="22" customWidth="1"/>
    <col min="12" max="16384" width="9.140625" style="22"/>
  </cols>
  <sheetData>
    <row r="1" spans="1:11" x14ac:dyDescent="0.2">
      <c r="B1" s="479" t="s">
        <v>65</v>
      </c>
      <c r="C1" s="479"/>
      <c r="D1" s="479"/>
      <c r="E1" s="479"/>
      <c r="F1" s="479"/>
      <c r="G1" s="479"/>
      <c r="H1" s="479"/>
      <c r="I1" s="479"/>
      <c r="J1" s="479"/>
      <c r="K1" s="479"/>
    </row>
    <row r="2" spans="1:11" ht="6" customHeight="1" x14ac:dyDescent="0.2"/>
    <row r="3" spans="1:11" x14ac:dyDescent="0.2">
      <c r="A3" s="23" t="s">
        <v>26</v>
      </c>
      <c r="B3" s="480"/>
      <c r="C3" s="481"/>
      <c r="D3" s="481"/>
      <c r="E3" s="481"/>
      <c r="F3" s="481"/>
      <c r="G3" s="481"/>
      <c r="H3" s="481"/>
      <c r="I3" s="481"/>
      <c r="J3" s="481"/>
      <c r="K3" s="482"/>
    </row>
    <row r="4" spans="1:11" x14ac:dyDescent="0.2">
      <c r="A4" s="23" t="s">
        <v>66</v>
      </c>
      <c r="B4" s="480"/>
      <c r="C4" s="482"/>
      <c r="D4" s="480"/>
      <c r="E4" s="482"/>
      <c r="F4" s="480"/>
      <c r="G4" s="482"/>
      <c r="H4" s="480"/>
      <c r="I4" s="482"/>
      <c r="J4" s="480"/>
      <c r="K4" s="482"/>
    </row>
    <row r="5" spans="1:11" x14ac:dyDescent="0.2">
      <c r="A5" s="23"/>
      <c r="B5" s="480"/>
      <c r="C5" s="482"/>
      <c r="D5" s="480"/>
      <c r="E5" s="482"/>
      <c r="F5" s="480"/>
      <c r="G5" s="482"/>
      <c r="H5" s="480"/>
      <c r="I5" s="482"/>
      <c r="J5" s="480"/>
      <c r="K5" s="482"/>
    </row>
    <row r="6" spans="1:11" x14ac:dyDescent="0.2">
      <c r="A6" s="23"/>
      <c r="B6" s="480"/>
      <c r="C6" s="482"/>
      <c r="D6" s="480"/>
      <c r="E6" s="482"/>
      <c r="F6" s="480"/>
      <c r="G6" s="482"/>
      <c r="H6" s="480"/>
      <c r="I6" s="482"/>
      <c r="J6" s="480"/>
      <c r="K6" s="482"/>
    </row>
    <row r="7" spans="1:11" x14ac:dyDescent="0.2">
      <c r="A7" s="23" t="s">
        <v>67</v>
      </c>
      <c r="B7" s="480"/>
      <c r="C7" s="481"/>
      <c r="D7" s="481"/>
      <c r="E7" s="481"/>
      <c r="F7" s="481"/>
      <c r="G7" s="482"/>
    </row>
    <row r="8" spans="1:11" x14ac:dyDescent="0.2">
      <c r="A8" s="23" t="s">
        <v>68</v>
      </c>
      <c r="B8" s="480"/>
      <c r="C8" s="481"/>
      <c r="D8" s="481"/>
      <c r="E8" s="481"/>
      <c r="F8" s="481"/>
      <c r="G8" s="482"/>
    </row>
    <row r="9" spans="1:11" x14ac:dyDescent="0.2">
      <c r="A9" s="23" t="s">
        <v>69</v>
      </c>
      <c r="B9" s="485"/>
      <c r="C9" s="486"/>
      <c r="D9" s="486"/>
      <c r="E9" s="487"/>
      <c r="F9" s="24"/>
      <c r="G9" s="24"/>
    </row>
    <row r="10" spans="1:11" x14ac:dyDescent="0.2">
      <c r="A10" s="23" t="s">
        <v>70</v>
      </c>
      <c r="B10" s="480"/>
      <c r="C10" s="481"/>
      <c r="D10" s="481"/>
      <c r="E10" s="481"/>
      <c r="F10" s="481"/>
      <c r="G10" s="481"/>
      <c r="H10" s="482"/>
      <c r="I10" s="25"/>
    </row>
    <row r="11" spans="1:11" x14ac:dyDescent="0.2">
      <c r="A11" s="22" t="s">
        <v>71</v>
      </c>
      <c r="B11" s="480"/>
      <c r="C11" s="481"/>
      <c r="D11" s="481"/>
      <c r="E11" s="481"/>
      <c r="F11" s="481"/>
      <c r="G11" s="481"/>
      <c r="H11" s="481"/>
      <c r="I11" s="481"/>
      <c r="J11" s="481"/>
      <c r="K11" s="482"/>
    </row>
    <row r="12" spans="1:11" x14ac:dyDescent="0.2">
      <c r="A12" s="22" t="s">
        <v>72</v>
      </c>
      <c r="B12" s="480"/>
      <c r="C12" s="481"/>
      <c r="D12" s="481"/>
      <c r="E12" s="482"/>
    </row>
    <row r="13" spans="1:11" x14ac:dyDescent="0.2">
      <c r="A13" s="22" t="s">
        <v>73</v>
      </c>
      <c r="B13" s="480"/>
      <c r="C13" s="481"/>
      <c r="D13" s="481"/>
      <c r="E13" s="482"/>
    </row>
    <row r="15" spans="1:11" x14ac:dyDescent="0.2">
      <c r="A15" s="26"/>
      <c r="B15" s="26"/>
      <c r="C15" s="26"/>
      <c r="D15" s="26"/>
      <c r="E15" s="26"/>
      <c r="F15" s="26"/>
      <c r="G15" s="26"/>
      <c r="H15" s="26"/>
      <c r="I15" s="26"/>
    </row>
    <row r="16" spans="1:11" x14ac:dyDescent="0.2">
      <c r="B16" s="479" t="s">
        <v>74</v>
      </c>
      <c r="C16" s="479"/>
      <c r="D16" s="479"/>
      <c r="E16" s="479"/>
      <c r="F16" s="479"/>
      <c r="G16" s="479"/>
      <c r="H16" s="479"/>
      <c r="I16" s="479"/>
      <c r="J16" s="479"/>
      <c r="K16" s="479"/>
    </row>
    <row r="17" spans="1:10" ht="6" customHeight="1" x14ac:dyDescent="0.2">
      <c r="A17" s="26"/>
      <c r="B17" s="27"/>
      <c r="C17" s="26"/>
      <c r="D17" s="26"/>
      <c r="E17" s="26"/>
      <c r="F17" s="26"/>
      <c r="G17" s="26"/>
      <c r="H17" s="26"/>
      <c r="I17" s="26"/>
    </row>
    <row r="18" spans="1:10" ht="45" customHeight="1" x14ac:dyDescent="0.2">
      <c r="A18" s="488" t="s">
        <v>75</v>
      </c>
      <c r="B18" s="488"/>
      <c r="D18" s="479" t="s">
        <v>76</v>
      </c>
      <c r="E18" s="479"/>
      <c r="F18" s="479" t="s">
        <v>77</v>
      </c>
      <c r="G18" s="479"/>
      <c r="H18" s="26"/>
      <c r="I18" s="28" t="s">
        <v>78</v>
      </c>
      <c r="J18" s="28" t="s">
        <v>79</v>
      </c>
    </row>
    <row r="19" spans="1:10" x14ac:dyDescent="0.2">
      <c r="A19" s="22" t="s">
        <v>80</v>
      </c>
      <c r="B19" s="27"/>
      <c r="D19" s="483"/>
      <c r="E19" s="484"/>
      <c r="F19" s="483"/>
      <c r="G19" s="484"/>
      <c r="H19" s="29"/>
      <c r="I19" s="26"/>
    </row>
    <row r="20" spans="1:10" x14ac:dyDescent="0.2">
      <c r="A20" s="22" t="s">
        <v>81</v>
      </c>
      <c r="B20" s="27"/>
      <c r="D20" s="483"/>
      <c r="E20" s="484"/>
      <c r="F20" s="483"/>
      <c r="G20" s="484"/>
      <c r="H20" s="26"/>
      <c r="I20" s="26"/>
    </row>
    <row r="21" spans="1:10" x14ac:dyDescent="0.2">
      <c r="A21" s="22" t="s">
        <v>82</v>
      </c>
      <c r="B21" s="27"/>
      <c r="D21" s="483"/>
      <c r="E21" s="484"/>
      <c r="F21" s="483"/>
      <c r="G21" s="484"/>
      <c r="H21" s="26"/>
      <c r="I21" s="26"/>
    </row>
    <row r="22" spans="1:10" x14ac:dyDescent="0.2">
      <c r="A22" s="22" t="s">
        <v>83</v>
      </c>
      <c r="B22" s="27"/>
      <c r="D22" s="483"/>
      <c r="E22" s="484"/>
      <c r="F22" s="483"/>
      <c r="G22" s="484"/>
      <c r="H22" s="26"/>
      <c r="I22" s="26"/>
    </row>
    <row r="23" spans="1:10" x14ac:dyDescent="0.2">
      <c r="A23" s="22" t="s">
        <v>84</v>
      </c>
      <c r="B23" s="27"/>
      <c r="D23" s="483"/>
      <c r="E23" s="484"/>
      <c r="F23" s="483"/>
      <c r="G23" s="484"/>
      <c r="H23" s="26"/>
      <c r="I23" s="26"/>
    </row>
    <row r="24" spans="1:10" x14ac:dyDescent="0.2">
      <c r="A24" s="22" t="s">
        <v>85</v>
      </c>
      <c r="B24" s="27"/>
      <c r="D24" s="483"/>
      <c r="E24" s="484"/>
      <c r="F24" s="483"/>
      <c r="G24" s="484"/>
      <c r="H24" s="26"/>
      <c r="I24" s="26"/>
    </row>
    <row r="25" spans="1:10" x14ac:dyDescent="0.2">
      <c r="A25" s="22" t="s">
        <v>86</v>
      </c>
      <c r="B25" s="27"/>
      <c r="D25" s="483"/>
      <c r="E25" s="484"/>
      <c r="F25" s="483"/>
      <c r="G25" s="484"/>
      <c r="H25" s="26"/>
      <c r="I25" s="26"/>
    </row>
    <row r="26" spans="1:10" x14ac:dyDescent="0.2">
      <c r="A26" s="22" t="s">
        <v>87</v>
      </c>
      <c r="B26" s="27"/>
      <c r="D26" s="483"/>
      <c r="E26" s="484"/>
      <c r="F26" s="483"/>
      <c r="G26" s="484"/>
      <c r="H26" s="26"/>
      <c r="I26" s="26"/>
    </row>
    <row r="27" spans="1:10" x14ac:dyDescent="0.2">
      <c r="A27" s="22" t="s">
        <v>88</v>
      </c>
      <c r="B27" s="27"/>
      <c r="D27" s="483"/>
      <c r="E27" s="484"/>
      <c r="F27" s="483"/>
      <c r="G27" s="484"/>
      <c r="H27" s="26"/>
      <c r="I27" s="26"/>
    </row>
    <row r="28" spans="1:10" x14ac:dyDescent="0.2">
      <c r="A28" s="22" t="s">
        <v>89</v>
      </c>
      <c r="B28" s="27"/>
      <c r="D28" s="483"/>
      <c r="E28" s="484"/>
      <c r="F28" s="483"/>
      <c r="G28" s="484"/>
      <c r="H28" s="26"/>
      <c r="I28" s="26"/>
    </row>
    <row r="29" spans="1:10" x14ac:dyDescent="0.2">
      <c r="A29" s="22" t="s">
        <v>90</v>
      </c>
      <c r="B29" s="27"/>
      <c r="D29" s="483"/>
      <c r="E29" s="484"/>
      <c r="F29" s="483"/>
      <c r="G29" s="484"/>
      <c r="H29" s="26"/>
      <c r="I29" s="450"/>
      <c r="J29" s="451"/>
    </row>
    <row r="30" spans="1:10" x14ac:dyDescent="0.2">
      <c r="A30" s="22" t="s">
        <v>455</v>
      </c>
      <c r="B30" s="27"/>
      <c r="D30" s="483"/>
      <c r="E30" s="484"/>
      <c r="F30" s="483"/>
      <c r="G30" s="484"/>
      <c r="H30" s="445"/>
      <c r="I30" s="450"/>
      <c r="J30" s="451"/>
    </row>
    <row r="31" spans="1:10" x14ac:dyDescent="0.2">
      <c r="A31" s="22" t="s">
        <v>91</v>
      </c>
      <c r="B31" s="27"/>
      <c r="D31" s="483"/>
      <c r="E31" s="484"/>
      <c r="F31" s="483"/>
      <c r="G31" s="484"/>
      <c r="H31" s="26"/>
      <c r="I31" s="450"/>
      <c r="J31" s="451"/>
    </row>
    <row r="32" spans="1:10" x14ac:dyDescent="0.2">
      <c r="A32" s="22" t="s">
        <v>92</v>
      </c>
      <c r="B32" s="27"/>
      <c r="D32" s="483"/>
      <c r="E32" s="484"/>
      <c r="F32" s="483"/>
      <c r="G32" s="484"/>
      <c r="H32" s="26"/>
      <c r="I32" s="450"/>
      <c r="J32" s="451"/>
    </row>
    <row r="33" spans="1:10" x14ac:dyDescent="0.2">
      <c r="A33" s="22" t="s">
        <v>93</v>
      </c>
      <c r="B33" s="27"/>
      <c r="D33" s="483"/>
      <c r="E33" s="484"/>
      <c r="F33" s="483"/>
      <c r="G33" s="484"/>
      <c r="H33" s="26"/>
      <c r="I33" s="30"/>
      <c r="J33" s="31"/>
    </row>
    <row r="34" spans="1:10" x14ac:dyDescent="0.2">
      <c r="A34" s="22" t="s">
        <v>94</v>
      </c>
      <c r="B34" s="27"/>
      <c r="D34" s="483"/>
      <c r="E34" s="484"/>
      <c r="F34" s="483"/>
      <c r="G34" s="484"/>
      <c r="H34" s="26"/>
      <c r="I34" s="30"/>
      <c r="J34" s="31"/>
    </row>
    <row r="35" spans="1:10" x14ac:dyDescent="0.2">
      <c r="A35" s="22" t="s">
        <v>95</v>
      </c>
      <c r="B35" s="27"/>
      <c r="D35" s="483"/>
      <c r="E35" s="484"/>
      <c r="F35" s="483"/>
      <c r="G35" s="484"/>
      <c r="H35" s="26"/>
      <c r="I35" s="30"/>
      <c r="J35" s="31"/>
    </row>
    <row r="36" spans="1:10" x14ac:dyDescent="0.2">
      <c r="A36" s="22" t="s">
        <v>96</v>
      </c>
      <c r="B36" s="27"/>
      <c r="D36" s="483"/>
      <c r="E36" s="484"/>
      <c r="F36" s="483"/>
      <c r="G36" s="484"/>
      <c r="H36" s="26"/>
      <c r="I36" s="450"/>
      <c r="J36" s="451"/>
    </row>
    <row r="37" spans="1:10" x14ac:dyDescent="0.2">
      <c r="A37" s="32" t="s">
        <v>97</v>
      </c>
      <c r="B37" s="27"/>
      <c r="C37" s="26"/>
      <c r="D37" s="489">
        <f>SUM(D19:E36)</f>
        <v>0</v>
      </c>
      <c r="E37" s="490"/>
      <c r="F37" s="489">
        <f>SUM(F19:G36)</f>
        <v>0</v>
      </c>
      <c r="G37" s="490"/>
      <c r="H37" s="26"/>
      <c r="I37" s="33">
        <f>SUM(I29:I36)</f>
        <v>0</v>
      </c>
      <c r="J37" s="33">
        <f>SUM(J29:J36)</f>
        <v>0</v>
      </c>
    </row>
    <row r="38" spans="1:10" x14ac:dyDescent="0.2">
      <c r="B38" s="27"/>
      <c r="C38" s="26"/>
      <c r="D38" s="26"/>
      <c r="E38" s="26"/>
      <c r="F38" s="26"/>
      <c r="G38" s="26"/>
      <c r="H38" s="26"/>
      <c r="I38" s="26"/>
    </row>
  </sheetData>
  <sheetProtection password="C77D" sheet="1" objects="1" scenarios="1" selectLockedCells="1"/>
  <mergeCells count="66">
    <mergeCell ref="D36:E36"/>
    <mergeCell ref="F36:G36"/>
    <mergeCell ref="D37:E37"/>
    <mergeCell ref="F37:G37"/>
    <mergeCell ref="D33:E33"/>
    <mergeCell ref="F33:G33"/>
    <mergeCell ref="D34:E34"/>
    <mergeCell ref="F34:G34"/>
    <mergeCell ref="D35:E35"/>
    <mergeCell ref="F35:G35"/>
    <mergeCell ref="D29:E29"/>
    <mergeCell ref="F29:G29"/>
    <mergeCell ref="D31:E31"/>
    <mergeCell ref="F31:G31"/>
    <mergeCell ref="D32:E32"/>
    <mergeCell ref="F32:G32"/>
    <mergeCell ref="D30:E30"/>
    <mergeCell ref="F30:G30"/>
    <mergeCell ref="D26:E26"/>
    <mergeCell ref="F26:G26"/>
    <mergeCell ref="D27:E27"/>
    <mergeCell ref="F27:G27"/>
    <mergeCell ref="D28:E28"/>
    <mergeCell ref="F28:G28"/>
    <mergeCell ref="D23:E23"/>
    <mergeCell ref="F23:G23"/>
    <mergeCell ref="D24:E24"/>
    <mergeCell ref="F24:G24"/>
    <mergeCell ref="D25:E25"/>
    <mergeCell ref="F25:G25"/>
    <mergeCell ref="D20:E20"/>
    <mergeCell ref="F20:G20"/>
    <mergeCell ref="D21:E21"/>
    <mergeCell ref="F21:G21"/>
    <mergeCell ref="D22:E22"/>
    <mergeCell ref="F22:G22"/>
    <mergeCell ref="D19:E19"/>
    <mergeCell ref="F19:G19"/>
    <mergeCell ref="B7:G7"/>
    <mergeCell ref="B8:G8"/>
    <mergeCell ref="B9:E9"/>
    <mergeCell ref="B10:H10"/>
    <mergeCell ref="B11:K11"/>
    <mergeCell ref="B12:E12"/>
    <mergeCell ref="B13:E13"/>
    <mergeCell ref="B16:K16"/>
    <mergeCell ref="A18:B18"/>
    <mergeCell ref="D18:E18"/>
    <mergeCell ref="F18:G18"/>
    <mergeCell ref="B5:C5"/>
    <mergeCell ref="D5:E5"/>
    <mergeCell ref="F5:G5"/>
    <mergeCell ref="H5:I5"/>
    <mergeCell ref="J5:K5"/>
    <mergeCell ref="B6:C6"/>
    <mergeCell ref="D6:E6"/>
    <mergeCell ref="F6:G6"/>
    <mergeCell ref="H6:I6"/>
    <mergeCell ref="J6:K6"/>
    <mergeCell ref="B1:K1"/>
    <mergeCell ref="B3:K3"/>
    <mergeCell ref="B4:C4"/>
    <mergeCell ref="D4:E4"/>
    <mergeCell ref="F4:G4"/>
    <mergeCell ref="H4:I4"/>
    <mergeCell ref="J4:K4"/>
  </mergeCells>
  <printOptions horizontalCentered="1"/>
  <pageMargins left="0.25" right="0.25" top="0.75" bottom="0.75" header="0.3" footer="0.3"/>
  <pageSetup scale="90" orientation="landscape" r:id="rId1"/>
  <headerFooter>
    <oddHeader>&amp;C&amp;"Times New Roman,Bold"Rate Study for Behavioral Health and Targeted Case Management Services
Provider Survey&amp;R&amp;"Times New Roman"Page &amp;P of &amp;N</oddHeader>
    <oddFooter>&amp;L&amp;"Times New Roman"&amp;10Questions? Contact Stephen Pawlowski with Burns &amp;&amp; Associates, Inc. at (602) 241-8519 or spawlowski@burnshealthpolicy.com&amp;R&amp;"Times New Roman"&amp;10 printed 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00B050"/>
  </sheetPr>
  <dimension ref="A1:BH80"/>
  <sheetViews>
    <sheetView view="pageBreakPreview" zoomScaleNormal="90" zoomScaleSheetLayoutView="100" workbookViewId="0">
      <pane xSplit="5" ySplit="12" topLeftCell="F13" activePane="bottomRight" state="frozen"/>
      <selection activeCell="AN18" sqref="AN18"/>
      <selection pane="topRight" activeCell="AN18" sqref="AN18"/>
      <selection pane="bottomLeft" activeCell="AN18" sqref="AN18"/>
      <selection pane="bottomRight" activeCell="B13" sqref="B13"/>
    </sheetView>
  </sheetViews>
  <sheetFormatPr defaultColWidth="6.7109375" defaultRowHeight="15" x14ac:dyDescent="0.2"/>
  <cols>
    <col min="1" max="1" width="5.7109375" style="23" customWidth="1"/>
    <col min="2" max="2" width="16.7109375" style="22" customWidth="1"/>
    <col min="3" max="3" width="5.7109375" style="35" customWidth="1"/>
    <col min="4" max="5" width="10.7109375" style="29" customWidth="1"/>
    <col min="6" max="59" width="7.42578125" style="36" customWidth="1"/>
    <col min="60" max="301" width="9.140625" style="22" customWidth="1"/>
    <col min="302" max="302" width="4.7109375" style="22" customWidth="1"/>
    <col min="303" max="303" width="24.7109375" style="22" customWidth="1"/>
    <col min="304" max="16384" width="6.7109375" style="22"/>
  </cols>
  <sheetData>
    <row r="1" spans="1:60" x14ac:dyDescent="0.2">
      <c r="A1" s="509" t="str">
        <f>IF(ISBLANK('Contact Info &amp; Revenues'!B3),"",'Contact Info &amp; Revenues'!B3)</f>
        <v/>
      </c>
      <c r="B1" s="509"/>
      <c r="C1" s="509"/>
      <c r="D1" s="509"/>
      <c r="E1" s="509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  <c r="BF1" s="34"/>
      <c r="BG1" s="34"/>
    </row>
    <row r="2" spans="1:60" ht="9" customHeight="1" x14ac:dyDescent="0.2"/>
    <row r="3" spans="1:60" x14ac:dyDescent="0.2">
      <c r="A3" s="510" t="s">
        <v>98</v>
      </c>
      <c r="B3" s="510"/>
      <c r="C3" s="510"/>
      <c r="D3" s="510"/>
      <c r="E3" s="510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Z3" s="32"/>
      <c r="BA3" s="32"/>
      <c r="BC3" s="32"/>
      <c r="BD3" s="32"/>
      <c r="BE3" s="32"/>
      <c r="BF3" s="32"/>
      <c r="BG3" s="32"/>
    </row>
    <row r="4" spans="1:60" x14ac:dyDescent="0.2">
      <c r="A4" s="510"/>
      <c r="B4" s="510"/>
      <c r="C4" s="510"/>
      <c r="D4" s="510"/>
      <c r="E4" s="510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Z4" s="32"/>
      <c r="BA4" s="32"/>
      <c r="BC4" s="32"/>
      <c r="BD4" s="32"/>
      <c r="BE4" s="32"/>
      <c r="BF4" s="32"/>
      <c r="BG4" s="32"/>
    </row>
    <row r="5" spans="1:60" ht="9" customHeight="1" x14ac:dyDescent="0.2">
      <c r="B5" s="26"/>
      <c r="C5" s="37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445"/>
      <c r="AN5" s="445"/>
      <c r="AO5" s="445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</row>
    <row r="6" spans="1:60" s="39" customFormat="1" ht="30" customHeight="1" x14ac:dyDescent="0.2">
      <c r="A6" s="488" t="s">
        <v>99</v>
      </c>
      <c r="B6" s="488"/>
      <c r="C6" s="488"/>
      <c r="D6" s="488"/>
      <c r="E6" s="48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</row>
    <row r="7" spans="1:60" s="39" customFormat="1" ht="30" customHeight="1" x14ac:dyDescent="0.2">
      <c r="A7" s="488" t="s">
        <v>100</v>
      </c>
      <c r="B7" s="488"/>
      <c r="C7" s="488"/>
      <c r="D7" s="488"/>
      <c r="E7" s="48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/>
      <c r="BG7" s="38"/>
    </row>
    <row r="8" spans="1:60" s="39" customFormat="1" ht="30" customHeight="1" thickBot="1" x14ac:dyDescent="0.25">
      <c r="A8" s="511" t="s">
        <v>101</v>
      </c>
      <c r="B8" s="511"/>
      <c r="C8" s="511"/>
      <c r="D8" s="511"/>
      <c r="E8" s="511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</row>
    <row r="9" spans="1:60" ht="30" customHeight="1" x14ac:dyDescent="0.2">
      <c r="A9" s="494" t="s">
        <v>102</v>
      </c>
      <c r="B9" s="497" t="s">
        <v>68</v>
      </c>
      <c r="C9" s="500" t="s">
        <v>103</v>
      </c>
      <c r="D9" s="503" t="s">
        <v>104</v>
      </c>
      <c r="E9" s="506" t="s">
        <v>105</v>
      </c>
      <c r="F9" s="520" t="s">
        <v>106</v>
      </c>
      <c r="G9" s="520"/>
      <c r="H9" s="520"/>
      <c r="I9" s="520" t="s">
        <v>107</v>
      </c>
      <c r="J9" s="520"/>
      <c r="K9" s="520"/>
      <c r="L9" s="520"/>
      <c r="M9" s="520"/>
      <c r="N9" s="520"/>
      <c r="O9" s="520"/>
      <c r="P9" s="520"/>
      <c r="Q9" s="520"/>
      <c r="R9" s="520" t="str">
        <f>+I9</f>
        <v>% of Cost Allocated to Section 17 Services</v>
      </c>
      <c r="S9" s="520"/>
      <c r="T9" s="520"/>
      <c r="U9" s="520"/>
      <c r="V9" s="520"/>
      <c r="W9" s="520"/>
      <c r="X9" s="520"/>
      <c r="Y9" s="520"/>
      <c r="Z9" s="520"/>
      <c r="AA9" s="520"/>
      <c r="AB9" s="520"/>
      <c r="AC9" s="520"/>
      <c r="AD9" s="520" t="s">
        <v>108</v>
      </c>
      <c r="AE9" s="520"/>
      <c r="AF9" s="520"/>
      <c r="AG9" s="520"/>
      <c r="AH9" s="520"/>
      <c r="AI9" s="520"/>
      <c r="AJ9" s="491" t="s">
        <v>109</v>
      </c>
      <c r="AK9" s="492"/>
      <c r="AL9" s="492"/>
      <c r="AM9" s="492"/>
      <c r="AN9" s="492"/>
      <c r="AO9" s="493"/>
      <c r="AP9" s="491" t="str">
        <f>+AJ9</f>
        <v>% of Cost Allocated to Section 65 Services</v>
      </c>
      <c r="AQ9" s="492"/>
      <c r="AR9" s="492"/>
      <c r="AS9" s="492"/>
      <c r="AT9" s="492"/>
      <c r="AU9" s="492"/>
      <c r="AV9" s="492"/>
      <c r="AW9" s="492"/>
      <c r="AX9" s="492"/>
      <c r="AY9" s="492"/>
      <c r="AZ9" s="492"/>
      <c r="BA9" s="492"/>
      <c r="BB9" s="492" t="str">
        <f>+AP9</f>
        <v>% of Cost Allocated to Section 65 Services</v>
      </c>
      <c r="BC9" s="492"/>
      <c r="BD9" s="493"/>
      <c r="BE9" s="512" t="s">
        <v>110</v>
      </c>
      <c r="BF9" s="513"/>
      <c r="BG9" s="514"/>
    </row>
    <row r="10" spans="1:60" ht="30" customHeight="1" x14ac:dyDescent="0.2">
      <c r="A10" s="495"/>
      <c r="B10" s="498"/>
      <c r="C10" s="501"/>
      <c r="D10" s="504"/>
      <c r="E10" s="507"/>
      <c r="F10" s="517" t="s">
        <v>111</v>
      </c>
      <c r="G10" s="518"/>
      <c r="H10" s="519"/>
      <c r="I10" s="517" t="s">
        <v>112</v>
      </c>
      <c r="J10" s="518"/>
      <c r="K10" s="519"/>
      <c r="L10" s="517" t="s">
        <v>113</v>
      </c>
      <c r="M10" s="518"/>
      <c r="N10" s="519"/>
      <c r="O10" s="517" t="s">
        <v>114</v>
      </c>
      <c r="P10" s="518"/>
      <c r="Q10" s="519"/>
      <c r="R10" s="517" t="s">
        <v>115</v>
      </c>
      <c r="S10" s="518"/>
      <c r="T10" s="519"/>
      <c r="U10" s="517" t="s">
        <v>116</v>
      </c>
      <c r="V10" s="518"/>
      <c r="W10" s="519"/>
      <c r="X10" s="517" t="s">
        <v>117</v>
      </c>
      <c r="Y10" s="518"/>
      <c r="Z10" s="519"/>
      <c r="AA10" s="517" t="s">
        <v>118</v>
      </c>
      <c r="AB10" s="518"/>
      <c r="AC10" s="519"/>
      <c r="AD10" s="517" t="s">
        <v>119</v>
      </c>
      <c r="AE10" s="518"/>
      <c r="AF10" s="519"/>
      <c r="AG10" s="521" t="s">
        <v>120</v>
      </c>
      <c r="AH10" s="518"/>
      <c r="AI10" s="519"/>
      <c r="AJ10" s="517" t="s">
        <v>121</v>
      </c>
      <c r="AK10" s="518"/>
      <c r="AL10" s="519"/>
      <c r="AM10" s="517" t="s">
        <v>456</v>
      </c>
      <c r="AN10" s="518"/>
      <c r="AO10" s="519"/>
      <c r="AP10" s="517" t="s">
        <v>122</v>
      </c>
      <c r="AQ10" s="518"/>
      <c r="AR10" s="519"/>
      <c r="AS10" s="517" t="s">
        <v>123</v>
      </c>
      <c r="AT10" s="518"/>
      <c r="AU10" s="519"/>
      <c r="AV10" s="517" t="s">
        <v>124</v>
      </c>
      <c r="AW10" s="518"/>
      <c r="AX10" s="519"/>
      <c r="AY10" s="517" t="s">
        <v>125</v>
      </c>
      <c r="AZ10" s="518"/>
      <c r="BA10" s="519"/>
      <c r="BB10" s="517" t="s">
        <v>126</v>
      </c>
      <c r="BC10" s="518"/>
      <c r="BD10" s="519"/>
      <c r="BE10" s="515"/>
      <c r="BF10" s="515"/>
      <c r="BG10" s="516"/>
    </row>
    <row r="11" spans="1:60" ht="28.5" x14ac:dyDescent="0.2">
      <c r="A11" s="496"/>
      <c r="B11" s="499"/>
      <c r="C11" s="502"/>
      <c r="D11" s="505"/>
      <c r="E11" s="508"/>
      <c r="F11" s="40" t="s">
        <v>127</v>
      </c>
      <c r="G11" s="41" t="s">
        <v>128</v>
      </c>
      <c r="H11" s="42" t="s">
        <v>129</v>
      </c>
      <c r="I11" s="43" t="s">
        <v>127</v>
      </c>
      <c r="J11" s="44" t="s">
        <v>128</v>
      </c>
      <c r="K11" s="45" t="s">
        <v>129</v>
      </c>
      <c r="L11" s="43" t="s">
        <v>127</v>
      </c>
      <c r="M11" s="44" t="s">
        <v>128</v>
      </c>
      <c r="N11" s="45" t="s">
        <v>129</v>
      </c>
      <c r="O11" s="43" t="s">
        <v>127</v>
      </c>
      <c r="P11" s="44" t="s">
        <v>128</v>
      </c>
      <c r="Q11" s="45" t="s">
        <v>129</v>
      </c>
      <c r="R11" s="43" t="s">
        <v>127</v>
      </c>
      <c r="S11" s="44" t="s">
        <v>128</v>
      </c>
      <c r="T11" s="45" t="s">
        <v>129</v>
      </c>
      <c r="U11" s="43" t="s">
        <v>127</v>
      </c>
      <c r="V11" s="44" t="s">
        <v>128</v>
      </c>
      <c r="W11" s="45" t="s">
        <v>129</v>
      </c>
      <c r="X11" s="43" t="s">
        <v>127</v>
      </c>
      <c r="Y11" s="44" t="s">
        <v>128</v>
      </c>
      <c r="Z11" s="45" t="s">
        <v>129</v>
      </c>
      <c r="AA11" s="43" t="s">
        <v>127</v>
      </c>
      <c r="AB11" s="44" t="s">
        <v>128</v>
      </c>
      <c r="AC11" s="45" t="s">
        <v>129</v>
      </c>
      <c r="AD11" s="40" t="s">
        <v>127</v>
      </c>
      <c r="AE11" s="41" t="s">
        <v>128</v>
      </c>
      <c r="AF11" s="42" t="s">
        <v>129</v>
      </c>
      <c r="AG11" s="46" t="s">
        <v>127</v>
      </c>
      <c r="AH11" s="41" t="s">
        <v>128</v>
      </c>
      <c r="AI11" s="42" t="s">
        <v>129</v>
      </c>
      <c r="AJ11" s="43" t="s">
        <v>127</v>
      </c>
      <c r="AK11" s="44" t="s">
        <v>128</v>
      </c>
      <c r="AL11" s="45" t="s">
        <v>129</v>
      </c>
      <c r="AM11" s="43" t="s">
        <v>127</v>
      </c>
      <c r="AN11" s="44" t="s">
        <v>128</v>
      </c>
      <c r="AO11" s="45" t="s">
        <v>129</v>
      </c>
      <c r="AP11" s="43" t="s">
        <v>127</v>
      </c>
      <c r="AQ11" s="44" t="s">
        <v>128</v>
      </c>
      <c r="AR11" s="45" t="s">
        <v>129</v>
      </c>
      <c r="AS11" s="43" t="s">
        <v>127</v>
      </c>
      <c r="AT11" s="44" t="s">
        <v>128</v>
      </c>
      <c r="AU11" s="45" t="s">
        <v>129</v>
      </c>
      <c r="AV11" s="43" t="s">
        <v>127</v>
      </c>
      <c r="AW11" s="44" t="s">
        <v>128</v>
      </c>
      <c r="AX11" s="45" t="s">
        <v>129</v>
      </c>
      <c r="AY11" s="43" t="s">
        <v>127</v>
      </c>
      <c r="AZ11" s="44" t="s">
        <v>128</v>
      </c>
      <c r="BA11" s="45" t="s">
        <v>129</v>
      </c>
      <c r="BB11" s="43" t="s">
        <v>127</v>
      </c>
      <c r="BC11" s="44" t="s">
        <v>128</v>
      </c>
      <c r="BD11" s="45" t="s">
        <v>129</v>
      </c>
      <c r="BE11" s="46" t="s">
        <v>127</v>
      </c>
      <c r="BF11" s="41" t="s">
        <v>128</v>
      </c>
      <c r="BG11" s="47" t="s">
        <v>129</v>
      </c>
    </row>
    <row r="12" spans="1:60" x14ac:dyDescent="0.2">
      <c r="A12" s="48" t="s">
        <v>130</v>
      </c>
      <c r="B12" s="49" t="s">
        <v>131</v>
      </c>
      <c r="C12" s="50">
        <v>1</v>
      </c>
      <c r="D12" s="51">
        <v>75000</v>
      </c>
      <c r="E12" s="51">
        <v>6000</v>
      </c>
      <c r="F12" s="52">
        <v>0</v>
      </c>
      <c r="G12" s="53">
        <v>0.25</v>
      </c>
      <c r="H12" s="54">
        <v>0</v>
      </c>
      <c r="I12" s="52">
        <v>0</v>
      </c>
      <c r="J12" s="53">
        <v>0.25</v>
      </c>
      <c r="K12" s="54">
        <v>0</v>
      </c>
      <c r="L12" s="52">
        <v>0</v>
      </c>
      <c r="M12" s="53">
        <v>0.25</v>
      </c>
      <c r="N12" s="54">
        <v>0</v>
      </c>
      <c r="O12" s="52"/>
      <c r="P12" s="53"/>
      <c r="Q12" s="54"/>
      <c r="R12" s="52">
        <v>0</v>
      </c>
      <c r="S12" s="53">
        <v>0.25</v>
      </c>
      <c r="T12" s="54">
        <v>0</v>
      </c>
      <c r="U12" s="52"/>
      <c r="V12" s="53"/>
      <c r="W12" s="54"/>
      <c r="X12" s="52"/>
      <c r="Y12" s="53"/>
      <c r="Z12" s="54"/>
      <c r="AA12" s="52"/>
      <c r="AB12" s="53"/>
      <c r="AC12" s="54"/>
      <c r="AD12" s="52"/>
      <c r="AE12" s="53"/>
      <c r="AF12" s="54"/>
      <c r="AG12" s="55"/>
      <c r="AH12" s="53"/>
      <c r="AI12" s="54"/>
      <c r="AJ12" s="52"/>
      <c r="AK12" s="53"/>
      <c r="AL12" s="54"/>
      <c r="AM12" s="52"/>
      <c r="AN12" s="53"/>
      <c r="AO12" s="54"/>
      <c r="AP12" s="52"/>
      <c r="AQ12" s="53"/>
      <c r="AR12" s="54"/>
      <c r="AS12" s="52"/>
      <c r="AT12" s="53"/>
      <c r="AU12" s="54"/>
      <c r="AV12" s="52"/>
      <c r="AW12" s="53"/>
      <c r="AX12" s="54"/>
      <c r="AY12" s="52"/>
      <c r="AZ12" s="53"/>
      <c r="BA12" s="54"/>
      <c r="BB12" s="52"/>
      <c r="BC12" s="53"/>
      <c r="BD12" s="54"/>
      <c r="BE12" s="56"/>
      <c r="BF12" s="57"/>
      <c r="BG12" s="58"/>
    </row>
    <row r="13" spans="1:60" x14ac:dyDescent="0.2">
      <c r="A13" s="59">
        <v>1</v>
      </c>
      <c r="B13" s="60"/>
      <c r="C13" s="61"/>
      <c r="D13" s="62"/>
      <c r="E13" s="62"/>
      <c r="F13" s="63"/>
      <c r="G13" s="64"/>
      <c r="H13" s="65"/>
      <c r="I13" s="63"/>
      <c r="J13" s="64"/>
      <c r="K13" s="65"/>
      <c r="L13" s="63"/>
      <c r="M13" s="64"/>
      <c r="N13" s="65"/>
      <c r="O13" s="63"/>
      <c r="P13" s="64"/>
      <c r="Q13" s="65"/>
      <c r="R13" s="63"/>
      <c r="S13" s="64"/>
      <c r="T13" s="65"/>
      <c r="U13" s="63"/>
      <c r="V13" s="64"/>
      <c r="W13" s="65"/>
      <c r="X13" s="63"/>
      <c r="Y13" s="64"/>
      <c r="Z13" s="65"/>
      <c r="AA13" s="63"/>
      <c r="AB13" s="64"/>
      <c r="AC13" s="65"/>
      <c r="AD13" s="63"/>
      <c r="AE13" s="64"/>
      <c r="AF13" s="65"/>
      <c r="AG13" s="66"/>
      <c r="AH13" s="64"/>
      <c r="AI13" s="65"/>
      <c r="AJ13" s="63"/>
      <c r="AK13" s="64"/>
      <c r="AL13" s="65"/>
      <c r="AM13" s="63"/>
      <c r="AN13" s="64"/>
      <c r="AO13" s="65"/>
      <c r="AP13" s="63"/>
      <c r="AQ13" s="64"/>
      <c r="AR13" s="65"/>
      <c r="AS13" s="63"/>
      <c r="AT13" s="64"/>
      <c r="AU13" s="65"/>
      <c r="AV13" s="63"/>
      <c r="AW13" s="64"/>
      <c r="AX13" s="65"/>
      <c r="AY13" s="63"/>
      <c r="AZ13" s="64"/>
      <c r="BA13" s="65"/>
      <c r="BB13" s="63"/>
      <c r="BC13" s="64"/>
      <c r="BD13" s="65"/>
      <c r="BE13" s="67"/>
      <c r="BF13" s="68"/>
      <c r="BG13" s="69"/>
    </row>
    <row r="14" spans="1:60" x14ac:dyDescent="0.2">
      <c r="A14" s="70">
        <v>2</v>
      </c>
      <c r="B14" s="60"/>
      <c r="C14" s="61"/>
      <c r="D14" s="62"/>
      <c r="E14" s="62"/>
      <c r="F14" s="63"/>
      <c r="G14" s="64"/>
      <c r="H14" s="65"/>
      <c r="I14" s="63"/>
      <c r="J14" s="64"/>
      <c r="K14" s="65"/>
      <c r="L14" s="63"/>
      <c r="M14" s="64"/>
      <c r="N14" s="65"/>
      <c r="O14" s="63"/>
      <c r="P14" s="64"/>
      <c r="Q14" s="65"/>
      <c r="R14" s="63"/>
      <c r="S14" s="64"/>
      <c r="T14" s="65"/>
      <c r="U14" s="63"/>
      <c r="V14" s="64"/>
      <c r="W14" s="65"/>
      <c r="X14" s="63"/>
      <c r="Y14" s="64"/>
      <c r="Z14" s="65"/>
      <c r="AA14" s="63"/>
      <c r="AB14" s="64"/>
      <c r="AC14" s="65"/>
      <c r="AD14" s="63"/>
      <c r="AE14" s="64"/>
      <c r="AF14" s="65"/>
      <c r="AG14" s="66"/>
      <c r="AH14" s="64"/>
      <c r="AI14" s="65"/>
      <c r="AJ14" s="63"/>
      <c r="AK14" s="64"/>
      <c r="AL14" s="65"/>
      <c r="AM14" s="63"/>
      <c r="AN14" s="64"/>
      <c r="AO14" s="65"/>
      <c r="AP14" s="63"/>
      <c r="AQ14" s="64"/>
      <c r="AR14" s="65"/>
      <c r="AS14" s="63"/>
      <c r="AT14" s="64"/>
      <c r="AU14" s="65"/>
      <c r="AV14" s="63"/>
      <c r="AW14" s="64"/>
      <c r="AX14" s="65"/>
      <c r="AY14" s="63"/>
      <c r="AZ14" s="64"/>
      <c r="BA14" s="65"/>
      <c r="BB14" s="63"/>
      <c r="BC14" s="64"/>
      <c r="BD14" s="65"/>
      <c r="BE14" s="67"/>
      <c r="BF14" s="68"/>
      <c r="BG14" s="69"/>
      <c r="BH14" s="22" t="str">
        <f t="shared" ref="BH14:BH61" si="0">IF(AND(SUM(F14:BG14)&gt;0,SUM(F14:BG14)&lt;&gt;1),"Error: allocation of time does not equal 100%","")</f>
        <v/>
      </c>
    </row>
    <row r="15" spans="1:60" x14ac:dyDescent="0.2">
      <c r="A15" s="70">
        <v>3</v>
      </c>
      <c r="B15" s="60"/>
      <c r="C15" s="61"/>
      <c r="D15" s="62"/>
      <c r="E15" s="62"/>
      <c r="F15" s="63"/>
      <c r="G15" s="64"/>
      <c r="H15" s="65"/>
      <c r="I15" s="63"/>
      <c r="J15" s="64"/>
      <c r="K15" s="65"/>
      <c r="L15" s="63"/>
      <c r="M15" s="64"/>
      <c r="N15" s="65"/>
      <c r="O15" s="63"/>
      <c r="P15" s="64"/>
      <c r="Q15" s="65"/>
      <c r="R15" s="63"/>
      <c r="S15" s="64"/>
      <c r="T15" s="65"/>
      <c r="U15" s="63"/>
      <c r="V15" s="64"/>
      <c r="W15" s="65"/>
      <c r="X15" s="63"/>
      <c r="Y15" s="64"/>
      <c r="Z15" s="65"/>
      <c r="AA15" s="63"/>
      <c r="AB15" s="64"/>
      <c r="AC15" s="65"/>
      <c r="AD15" s="63"/>
      <c r="AE15" s="64"/>
      <c r="AF15" s="65"/>
      <c r="AG15" s="66"/>
      <c r="AH15" s="64"/>
      <c r="AI15" s="65"/>
      <c r="AJ15" s="63"/>
      <c r="AK15" s="64"/>
      <c r="AL15" s="65"/>
      <c r="AM15" s="63"/>
      <c r="AN15" s="64"/>
      <c r="AO15" s="65"/>
      <c r="AP15" s="63"/>
      <c r="AQ15" s="64"/>
      <c r="AR15" s="65"/>
      <c r="AS15" s="63"/>
      <c r="AT15" s="64"/>
      <c r="AU15" s="65"/>
      <c r="AV15" s="63"/>
      <c r="AW15" s="64"/>
      <c r="AX15" s="65"/>
      <c r="AY15" s="63"/>
      <c r="AZ15" s="64"/>
      <c r="BA15" s="65"/>
      <c r="BB15" s="63"/>
      <c r="BC15" s="64"/>
      <c r="BD15" s="65"/>
      <c r="BE15" s="67"/>
      <c r="BF15" s="68"/>
      <c r="BG15" s="69"/>
      <c r="BH15" s="22" t="str">
        <f t="shared" si="0"/>
        <v/>
      </c>
    </row>
    <row r="16" spans="1:60" x14ac:dyDescent="0.2">
      <c r="A16" s="70">
        <v>4</v>
      </c>
      <c r="B16" s="60"/>
      <c r="C16" s="61"/>
      <c r="D16" s="62"/>
      <c r="E16" s="62"/>
      <c r="F16" s="63"/>
      <c r="G16" s="64"/>
      <c r="H16" s="65"/>
      <c r="I16" s="63"/>
      <c r="J16" s="64"/>
      <c r="K16" s="65"/>
      <c r="L16" s="63"/>
      <c r="M16" s="64"/>
      <c r="N16" s="65"/>
      <c r="O16" s="63"/>
      <c r="P16" s="64"/>
      <c r="Q16" s="65"/>
      <c r="R16" s="63"/>
      <c r="S16" s="64"/>
      <c r="T16" s="65"/>
      <c r="U16" s="63"/>
      <c r="V16" s="64"/>
      <c r="W16" s="65"/>
      <c r="X16" s="63"/>
      <c r="Y16" s="64"/>
      <c r="Z16" s="65"/>
      <c r="AA16" s="63"/>
      <c r="AB16" s="64"/>
      <c r="AC16" s="65"/>
      <c r="AD16" s="63"/>
      <c r="AE16" s="64"/>
      <c r="AF16" s="65"/>
      <c r="AG16" s="66"/>
      <c r="AH16" s="64"/>
      <c r="AI16" s="65"/>
      <c r="AJ16" s="63"/>
      <c r="AK16" s="64"/>
      <c r="AL16" s="65"/>
      <c r="AM16" s="63"/>
      <c r="AN16" s="64"/>
      <c r="AO16" s="65"/>
      <c r="AP16" s="63"/>
      <c r="AQ16" s="64"/>
      <c r="AR16" s="65"/>
      <c r="AS16" s="63"/>
      <c r="AT16" s="64"/>
      <c r="AU16" s="65"/>
      <c r="AV16" s="63"/>
      <c r="AW16" s="64"/>
      <c r="AX16" s="65"/>
      <c r="AY16" s="63"/>
      <c r="AZ16" s="64"/>
      <c r="BA16" s="65"/>
      <c r="BB16" s="63"/>
      <c r="BC16" s="64"/>
      <c r="BD16" s="65"/>
      <c r="BE16" s="67"/>
      <c r="BF16" s="68"/>
      <c r="BG16" s="69"/>
      <c r="BH16" s="22" t="str">
        <f t="shared" si="0"/>
        <v/>
      </c>
    </row>
    <row r="17" spans="1:60" x14ac:dyDescent="0.2">
      <c r="A17" s="70">
        <v>5</v>
      </c>
      <c r="B17" s="60"/>
      <c r="C17" s="61"/>
      <c r="D17" s="62"/>
      <c r="E17" s="62"/>
      <c r="F17" s="63"/>
      <c r="G17" s="64"/>
      <c r="H17" s="65"/>
      <c r="I17" s="63"/>
      <c r="J17" s="64"/>
      <c r="K17" s="65"/>
      <c r="L17" s="63"/>
      <c r="M17" s="64"/>
      <c r="N17" s="65"/>
      <c r="O17" s="63"/>
      <c r="P17" s="64"/>
      <c r="Q17" s="65"/>
      <c r="R17" s="63"/>
      <c r="S17" s="64"/>
      <c r="T17" s="65"/>
      <c r="U17" s="63"/>
      <c r="V17" s="64"/>
      <c r="W17" s="65"/>
      <c r="X17" s="63"/>
      <c r="Y17" s="64"/>
      <c r="Z17" s="65"/>
      <c r="AA17" s="63"/>
      <c r="AB17" s="64"/>
      <c r="AC17" s="65"/>
      <c r="AD17" s="63"/>
      <c r="AE17" s="64"/>
      <c r="AF17" s="65"/>
      <c r="AG17" s="66"/>
      <c r="AH17" s="64"/>
      <c r="AI17" s="65"/>
      <c r="AJ17" s="63"/>
      <c r="AK17" s="64"/>
      <c r="AL17" s="65"/>
      <c r="AM17" s="63"/>
      <c r="AN17" s="64"/>
      <c r="AO17" s="65"/>
      <c r="AP17" s="63"/>
      <c r="AQ17" s="64"/>
      <c r="AR17" s="65"/>
      <c r="AS17" s="63"/>
      <c r="AT17" s="64"/>
      <c r="AU17" s="65"/>
      <c r="AV17" s="63"/>
      <c r="AW17" s="64"/>
      <c r="AX17" s="65"/>
      <c r="AY17" s="63"/>
      <c r="AZ17" s="64"/>
      <c r="BA17" s="65"/>
      <c r="BB17" s="63"/>
      <c r="BC17" s="64"/>
      <c r="BD17" s="65"/>
      <c r="BE17" s="67"/>
      <c r="BF17" s="68"/>
      <c r="BG17" s="69"/>
      <c r="BH17" s="22" t="str">
        <f t="shared" si="0"/>
        <v/>
      </c>
    </row>
    <row r="18" spans="1:60" x14ac:dyDescent="0.2">
      <c r="A18" s="70">
        <v>6</v>
      </c>
      <c r="B18" s="60"/>
      <c r="C18" s="61"/>
      <c r="D18" s="62"/>
      <c r="E18" s="62"/>
      <c r="F18" s="63"/>
      <c r="G18" s="64"/>
      <c r="H18" s="65"/>
      <c r="I18" s="63"/>
      <c r="J18" s="64"/>
      <c r="K18" s="65"/>
      <c r="L18" s="63"/>
      <c r="M18" s="64"/>
      <c r="N18" s="65"/>
      <c r="O18" s="63"/>
      <c r="P18" s="64"/>
      <c r="Q18" s="65"/>
      <c r="R18" s="63"/>
      <c r="S18" s="64"/>
      <c r="T18" s="65"/>
      <c r="U18" s="63"/>
      <c r="V18" s="64"/>
      <c r="W18" s="65"/>
      <c r="X18" s="63"/>
      <c r="Y18" s="64"/>
      <c r="Z18" s="65"/>
      <c r="AA18" s="63"/>
      <c r="AB18" s="64"/>
      <c r="AC18" s="65"/>
      <c r="AD18" s="63"/>
      <c r="AE18" s="64"/>
      <c r="AF18" s="65"/>
      <c r="AG18" s="66"/>
      <c r="AH18" s="64"/>
      <c r="AI18" s="65"/>
      <c r="AJ18" s="63"/>
      <c r="AK18" s="64"/>
      <c r="AL18" s="65"/>
      <c r="AM18" s="63"/>
      <c r="AN18" s="64"/>
      <c r="AO18" s="65"/>
      <c r="AP18" s="63"/>
      <c r="AQ18" s="64"/>
      <c r="AR18" s="65"/>
      <c r="AS18" s="63"/>
      <c r="AT18" s="64"/>
      <c r="AU18" s="65"/>
      <c r="AV18" s="63"/>
      <c r="AW18" s="64"/>
      <c r="AX18" s="65"/>
      <c r="AY18" s="63"/>
      <c r="AZ18" s="64"/>
      <c r="BA18" s="65"/>
      <c r="BB18" s="63"/>
      <c r="BC18" s="64"/>
      <c r="BD18" s="65"/>
      <c r="BE18" s="67"/>
      <c r="BF18" s="68"/>
      <c r="BG18" s="69"/>
      <c r="BH18" s="22" t="str">
        <f t="shared" si="0"/>
        <v/>
      </c>
    </row>
    <row r="19" spans="1:60" x14ac:dyDescent="0.2">
      <c r="A19" s="70">
        <v>7</v>
      </c>
      <c r="B19" s="60"/>
      <c r="C19" s="61"/>
      <c r="D19" s="62"/>
      <c r="E19" s="62"/>
      <c r="F19" s="63"/>
      <c r="G19" s="64"/>
      <c r="H19" s="65"/>
      <c r="I19" s="63"/>
      <c r="J19" s="64"/>
      <c r="K19" s="65"/>
      <c r="L19" s="63"/>
      <c r="M19" s="64"/>
      <c r="N19" s="65"/>
      <c r="O19" s="63"/>
      <c r="P19" s="64"/>
      <c r="Q19" s="65"/>
      <c r="R19" s="63"/>
      <c r="S19" s="64"/>
      <c r="T19" s="65"/>
      <c r="U19" s="63"/>
      <c r="V19" s="64"/>
      <c r="W19" s="65"/>
      <c r="X19" s="63"/>
      <c r="Y19" s="64"/>
      <c r="Z19" s="65"/>
      <c r="AA19" s="63"/>
      <c r="AB19" s="64"/>
      <c r="AC19" s="65"/>
      <c r="AD19" s="63"/>
      <c r="AE19" s="64"/>
      <c r="AF19" s="65"/>
      <c r="AG19" s="66"/>
      <c r="AH19" s="64"/>
      <c r="AI19" s="65"/>
      <c r="AJ19" s="63"/>
      <c r="AK19" s="64"/>
      <c r="AL19" s="65"/>
      <c r="AM19" s="63"/>
      <c r="AN19" s="64"/>
      <c r="AO19" s="65"/>
      <c r="AP19" s="63"/>
      <c r="AQ19" s="64"/>
      <c r="AR19" s="65"/>
      <c r="AS19" s="63"/>
      <c r="AT19" s="64"/>
      <c r="AU19" s="65"/>
      <c r="AV19" s="63"/>
      <c r="AW19" s="64"/>
      <c r="AX19" s="65"/>
      <c r="AY19" s="63"/>
      <c r="AZ19" s="64"/>
      <c r="BA19" s="65"/>
      <c r="BB19" s="63"/>
      <c r="BC19" s="64"/>
      <c r="BD19" s="65"/>
      <c r="BE19" s="67"/>
      <c r="BF19" s="68"/>
      <c r="BG19" s="69"/>
      <c r="BH19" s="22" t="str">
        <f t="shared" si="0"/>
        <v/>
      </c>
    </row>
    <row r="20" spans="1:60" x14ac:dyDescent="0.2">
      <c r="A20" s="70">
        <v>8</v>
      </c>
      <c r="B20" s="60"/>
      <c r="C20" s="61"/>
      <c r="D20" s="62"/>
      <c r="E20" s="62"/>
      <c r="F20" s="63"/>
      <c r="G20" s="64"/>
      <c r="H20" s="65"/>
      <c r="I20" s="63"/>
      <c r="J20" s="64"/>
      <c r="K20" s="65"/>
      <c r="L20" s="63"/>
      <c r="M20" s="64"/>
      <c r="N20" s="65"/>
      <c r="O20" s="63"/>
      <c r="P20" s="64"/>
      <c r="Q20" s="65"/>
      <c r="R20" s="63"/>
      <c r="S20" s="64"/>
      <c r="T20" s="65"/>
      <c r="U20" s="63"/>
      <c r="V20" s="64"/>
      <c r="W20" s="65"/>
      <c r="X20" s="63"/>
      <c r="Y20" s="64"/>
      <c r="Z20" s="65"/>
      <c r="AA20" s="63"/>
      <c r="AB20" s="64"/>
      <c r="AC20" s="65"/>
      <c r="AD20" s="63"/>
      <c r="AE20" s="64"/>
      <c r="AF20" s="65"/>
      <c r="AG20" s="66"/>
      <c r="AH20" s="64"/>
      <c r="AI20" s="65"/>
      <c r="AJ20" s="63"/>
      <c r="AK20" s="64"/>
      <c r="AL20" s="65"/>
      <c r="AM20" s="63"/>
      <c r="AN20" s="64"/>
      <c r="AO20" s="65"/>
      <c r="AP20" s="63"/>
      <c r="AQ20" s="64"/>
      <c r="AR20" s="65"/>
      <c r="AS20" s="63"/>
      <c r="AT20" s="64"/>
      <c r="AU20" s="65"/>
      <c r="AV20" s="63"/>
      <c r="AW20" s="64"/>
      <c r="AX20" s="65"/>
      <c r="AY20" s="63"/>
      <c r="AZ20" s="64"/>
      <c r="BA20" s="65"/>
      <c r="BB20" s="63"/>
      <c r="BC20" s="64"/>
      <c r="BD20" s="65"/>
      <c r="BE20" s="67"/>
      <c r="BF20" s="68"/>
      <c r="BG20" s="69"/>
      <c r="BH20" s="22" t="str">
        <f t="shared" si="0"/>
        <v/>
      </c>
    </row>
    <row r="21" spans="1:60" x14ac:dyDescent="0.2">
      <c r="A21" s="70">
        <v>9</v>
      </c>
      <c r="B21" s="60"/>
      <c r="C21" s="61"/>
      <c r="D21" s="62"/>
      <c r="E21" s="62"/>
      <c r="F21" s="63"/>
      <c r="G21" s="64"/>
      <c r="H21" s="65"/>
      <c r="I21" s="63"/>
      <c r="J21" s="64"/>
      <c r="K21" s="65"/>
      <c r="L21" s="63"/>
      <c r="M21" s="64"/>
      <c r="N21" s="65"/>
      <c r="O21" s="63"/>
      <c r="P21" s="64"/>
      <c r="Q21" s="65"/>
      <c r="R21" s="63"/>
      <c r="S21" s="64"/>
      <c r="T21" s="65"/>
      <c r="U21" s="63"/>
      <c r="V21" s="64"/>
      <c r="W21" s="65"/>
      <c r="X21" s="63"/>
      <c r="Y21" s="64"/>
      <c r="Z21" s="65"/>
      <c r="AA21" s="63"/>
      <c r="AB21" s="64"/>
      <c r="AC21" s="65"/>
      <c r="AD21" s="63"/>
      <c r="AE21" s="64"/>
      <c r="AF21" s="65"/>
      <c r="AG21" s="66"/>
      <c r="AH21" s="64"/>
      <c r="AI21" s="65"/>
      <c r="AJ21" s="63"/>
      <c r="AK21" s="64"/>
      <c r="AL21" s="65"/>
      <c r="AM21" s="63"/>
      <c r="AN21" s="64"/>
      <c r="AO21" s="65"/>
      <c r="AP21" s="63"/>
      <c r="AQ21" s="64"/>
      <c r="AR21" s="65"/>
      <c r="AS21" s="63"/>
      <c r="AT21" s="64"/>
      <c r="AU21" s="65"/>
      <c r="AV21" s="63"/>
      <c r="AW21" s="64"/>
      <c r="AX21" s="65"/>
      <c r="AY21" s="63"/>
      <c r="AZ21" s="64"/>
      <c r="BA21" s="65"/>
      <c r="BB21" s="63"/>
      <c r="BC21" s="64"/>
      <c r="BD21" s="65"/>
      <c r="BE21" s="67"/>
      <c r="BF21" s="68"/>
      <c r="BG21" s="69"/>
      <c r="BH21" s="22" t="str">
        <f t="shared" si="0"/>
        <v/>
      </c>
    </row>
    <row r="22" spans="1:60" x14ac:dyDescent="0.2">
      <c r="A22" s="70">
        <v>10</v>
      </c>
      <c r="B22" s="60"/>
      <c r="C22" s="61"/>
      <c r="D22" s="62"/>
      <c r="E22" s="62"/>
      <c r="F22" s="63"/>
      <c r="G22" s="64"/>
      <c r="H22" s="65"/>
      <c r="I22" s="63"/>
      <c r="J22" s="64"/>
      <c r="K22" s="65"/>
      <c r="L22" s="63"/>
      <c r="M22" s="64"/>
      <c r="N22" s="65"/>
      <c r="O22" s="63"/>
      <c r="P22" s="64"/>
      <c r="Q22" s="65"/>
      <c r="R22" s="63"/>
      <c r="S22" s="64"/>
      <c r="T22" s="65"/>
      <c r="U22" s="63"/>
      <c r="V22" s="64"/>
      <c r="W22" s="65"/>
      <c r="X22" s="63"/>
      <c r="Y22" s="64"/>
      <c r="Z22" s="65"/>
      <c r="AA22" s="63"/>
      <c r="AB22" s="64"/>
      <c r="AC22" s="65"/>
      <c r="AD22" s="63"/>
      <c r="AE22" s="64"/>
      <c r="AF22" s="65"/>
      <c r="AG22" s="66"/>
      <c r="AH22" s="64"/>
      <c r="AI22" s="65"/>
      <c r="AJ22" s="63"/>
      <c r="AK22" s="64"/>
      <c r="AL22" s="65"/>
      <c r="AM22" s="63"/>
      <c r="AN22" s="64"/>
      <c r="AO22" s="65"/>
      <c r="AP22" s="63"/>
      <c r="AQ22" s="64"/>
      <c r="AR22" s="65"/>
      <c r="AS22" s="63"/>
      <c r="AT22" s="64"/>
      <c r="AU22" s="65"/>
      <c r="AV22" s="63"/>
      <c r="AW22" s="64"/>
      <c r="AX22" s="65"/>
      <c r="AY22" s="63"/>
      <c r="AZ22" s="64"/>
      <c r="BA22" s="65"/>
      <c r="BB22" s="63"/>
      <c r="BC22" s="64"/>
      <c r="BD22" s="65"/>
      <c r="BE22" s="67"/>
      <c r="BF22" s="68"/>
      <c r="BG22" s="69"/>
      <c r="BH22" s="22" t="str">
        <f t="shared" si="0"/>
        <v/>
      </c>
    </row>
    <row r="23" spans="1:60" x14ac:dyDescent="0.2">
      <c r="A23" s="70">
        <v>11</v>
      </c>
      <c r="B23" s="60"/>
      <c r="C23" s="61"/>
      <c r="D23" s="62"/>
      <c r="E23" s="62"/>
      <c r="F23" s="63"/>
      <c r="G23" s="64"/>
      <c r="H23" s="65"/>
      <c r="I23" s="63"/>
      <c r="J23" s="64"/>
      <c r="K23" s="65"/>
      <c r="L23" s="63"/>
      <c r="M23" s="64"/>
      <c r="N23" s="65"/>
      <c r="O23" s="63"/>
      <c r="P23" s="64"/>
      <c r="Q23" s="65"/>
      <c r="R23" s="63"/>
      <c r="S23" s="64"/>
      <c r="T23" s="65"/>
      <c r="U23" s="63"/>
      <c r="V23" s="64"/>
      <c r="W23" s="65"/>
      <c r="X23" s="63"/>
      <c r="Y23" s="64"/>
      <c r="Z23" s="65"/>
      <c r="AA23" s="63"/>
      <c r="AB23" s="64"/>
      <c r="AC23" s="65"/>
      <c r="AD23" s="63"/>
      <c r="AE23" s="64"/>
      <c r="AF23" s="65"/>
      <c r="AG23" s="66"/>
      <c r="AH23" s="64"/>
      <c r="AI23" s="65"/>
      <c r="AJ23" s="63"/>
      <c r="AK23" s="64"/>
      <c r="AL23" s="65"/>
      <c r="AM23" s="63"/>
      <c r="AN23" s="64"/>
      <c r="AO23" s="65"/>
      <c r="AP23" s="63"/>
      <c r="AQ23" s="64"/>
      <c r="AR23" s="65"/>
      <c r="AS23" s="63"/>
      <c r="AT23" s="64"/>
      <c r="AU23" s="65"/>
      <c r="AV23" s="63"/>
      <c r="AW23" s="64"/>
      <c r="AX23" s="65"/>
      <c r="AY23" s="63"/>
      <c r="AZ23" s="64"/>
      <c r="BA23" s="65"/>
      <c r="BB23" s="63"/>
      <c r="BC23" s="64"/>
      <c r="BD23" s="65"/>
      <c r="BE23" s="67"/>
      <c r="BF23" s="68"/>
      <c r="BG23" s="69"/>
      <c r="BH23" s="22" t="str">
        <f t="shared" si="0"/>
        <v/>
      </c>
    </row>
    <row r="24" spans="1:60" x14ac:dyDescent="0.2">
      <c r="A24" s="70">
        <v>12</v>
      </c>
      <c r="B24" s="60"/>
      <c r="C24" s="61"/>
      <c r="D24" s="62"/>
      <c r="E24" s="62"/>
      <c r="F24" s="63"/>
      <c r="G24" s="64"/>
      <c r="H24" s="65"/>
      <c r="I24" s="63"/>
      <c r="J24" s="64"/>
      <c r="K24" s="65"/>
      <c r="L24" s="63"/>
      <c r="M24" s="64"/>
      <c r="N24" s="65"/>
      <c r="O24" s="63"/>
      <c r="P24" s="64"/>
      <c r="Q24" s="65"/>
      <c r="R24" s="63"/>
      <c r="S24" s="64"/>
      <c r="T24" s="65"/>
      <c r="U24" s="63"/>
      <c r="V24" s="64"/>
      <c r="W24" s="65"/>
      <c r="X24" s="63"/>
      <c r="Y24" s="64"/>
      <c r="Z24" s="65"/>
      <c r="AA24" s="63"/>
      <c r="AB24" s="64"/>
      <c r="AC24" s="65"/>
      <c r="AD24" s="63"/>
      <c r="AE24" s="64"/>
      <c r="AF24" s="65"/>
      <c r="AG24" s="66"/>
      <c r="AH24" s="64"/>
      <c r="AI24" s="65"/>
      <c r="AJ24" s="63"/>
      <c r="AK24" s="64"/>
      <c r="AL24" s="65"/>
      <c r="AM24" s="63"/>
      <c r="AN24" s="64"/>
      <c r="AO24" s="65"/>
      <c r="AP24" s="63"/>
      <c r="AQ24" s="64"/>
      <c r="AR24" s="65"/>
      <c r="AS24" s="63"/>
      <c r="AT24" s="64"/>
      <c r="AU24" s="65"/>
      <c r="AV24" s="63"/>
      <c r="AW24" s="64"/>
      <c r="AX24" s="65"/>
      <c r="AY24" s="63"/>
      <c r="AZ24" s="64"/>
      <c r="BA24" s="65"/>
      <c r="BB24" s="63"/>
      <c r="BC24" s="64"/>
      <c r="BD24" s="65"/>
      <c r="BE24" s="67"/>
      <c r="BF24" s="68"/>
      <c r="BG24" s="69"/>
      <c r="BH24" s="22" t="str">
        <f t="shared" si="0"/>
        <v/>
      </c>
    </row>
    <row r="25" spans="1:60" x14ac:dyDescent="0.2">
      <c r="A25" s="70">
        <v>13</v>
      </c>
      <c r="B25" s="60"/>
      <c r="C25" s="61"/>
      <c r="D25" s="62"/>
      <c r="E25" s="62"/>
      <c r="F25" s="63"/>
      <c r="G25" s="64"/>
      <c r="H25" s="65"/>
      <c r="I25" s="63"/>
      <c r="J25" s="64"/>
      <c r="K25" s="65"/>
      <c r="L25" s="63"/>
      <c r="M25" s="64"/>
      <c r="N25" s="65"/>
      <c r="O25" s="63"/>
      <c r="P25" s="64"/>
      <c r="Q25" s="65"/>
      <c r="R25" s="63"/>
      <c r="S25" s="64"/>
      <c r="T25" s="65"/>
      <c r="U25" s="63"/>
      <c r="V25" s="64"/>
      <c r="W25" s="65"/>
      <c r="X25" s="63"/>
      <c r="Y25" s="64"/>
      <c r="Z25" s="65"/>
      <c r="AA25" s="63"/>
      <c r="AB25" s="64"/>
      <c r="AC25" s="65"/>
      <c r="AD25" s="63"/>
      <c r="AE25" s="64"/>
      <c r="AF25" s="65"/>
      <c r="AG25" s="66"/>
      <c r="AH25" s="64"/>
      <c r="AI25" s="65"/>
      <c r="AJ25" s="63"/>
      <c r="AK25" s="64"/>
      <c r="AL25" s="65"/>
      <c r="AM25" s="63"/>
      <c r="AN25" s="64"/>
      <c r="AO25" s="65"/>
      <c r="AP25" s="63"/>
      <c r="AQ25" s="64"/>
      <c r="AR25" s="65"/>
      <c r="AS25" s="63"/>
      <c r="AT25" s="64"/>
      <c r="AU25" s="65"/>
      <c r="AV25" s="63"/>
      <c r="AW25" s="64"/>
      <c r="AX25" s="65"/>
      <c r="AY25" s="63"/>
      <c r="AZ25" s="64"/>
      <c r="BA25" s="65"/>
      <c r="BB25" s="63"/>
      <c r="BC25" s="64"/>
      <c r="BD25" s="65"/>
      <c r="BE25" s="67"/>
      <c r="BF25" s="68"/>
      <c r="BG25" s="69"/>
      <c r="BH25" s="22" t="str">
        <f t="shared" si="0"/>
        <v/>
      </c>
    </row>
    <row r="26" spans="1:60" x14ac:dyDescent="0.2">
      <c r="A26" s="70">
        <v>14</v>
      </c>
      <c r="B26" s="60"/>
      <c r="C26" s="61"/>
      <c r="D26" s="62"/>
      <c r="E26" s="62"/>
      <c r="F26" s="63"/>
      <c r="G26" s="64"/>
      <c r="H26" s="65"/>
      <c r="I26" s="63"/>
      <c r="J26" s="64"/>
      <c r="K26" s="65"/>
      <c r="L26" s="63"/>
      <c r="M26" s="64"/>
      <c r="N26" s="65"/>
      <c r="O26" s="63"/>
      <c r="P26" s="64"/>
      <c r="Q26" s="65"/>
      <c r="R26" s="63"/>
      <c r="S26" s="64"/>
      <c r="T26" s="65"/>
      <c r="U26" s="63"/>
      <c r="V26" s="64"/>
      <c r="W26" s="65"/>
      <c r="X26" s="63"/>
      <c r="Y26" s="64"/>
      <c r="Z26" s="65"/>
      <c r="AA26" s="63"/>
      <c r="AB26" s="64"/>
      <c r="AC26" s="65"/>
      <c r="AD26" s="63"/>
      <c r="AE26" s="64"/>
      <c r="AF26" s="65"/>
      <c r="AG26" s="66"/>
      <c r="AH26" s="64"/>
      <c r="AI26" s="65"/>
      <c r="AJ26" s="63"/>
      <c r="AK26" s="64"/>
      <c r="AL26" s="65"/>
      <c r="AM26" s="63"/>
      <c r="AN26" s="64"/>
      <c r="AO26" s="65"/>
      <c r="AP26" s="63"/>
      <c r="AQ26" s="64"/>
      <c r="AR26" s="65"/>
      <c r="AS26" s="63"/>
      <c r="AT26" s="64"/>
      <c r="AU26" s="65"/>
      <c r="AV26" s="63"/>
      <c r="AW26" s="64"/>
      <c r="AX26" s="65"/>
      <c r="AY26" s="63"/>
      <c r="AZ26" s="64"/>
      <c r="BA26" s="65"/>
      <c r="BB26" s="63"/>
      <c r="BC26" s="64"/>
      <c r="BD26" s="65"/>
      <c r="BE26" s="67"/>
      <c r="BF26" s="68"/>
      <c r="BG26" s="69"/>
      <c r="BH26" s="22" t="str">
        <f t="shared" si="0"/>
        <v/>
      </c>
    </row>
    <row r="27" spans="1:60" x14ac:dyDescent="0.2">
      <c r="A27" s="70">
        <v>15</v>
      </c>
      <c r="B27" s="60"/>
      <c r="C27" s="61"/>
      <c r="D27" s="62"/>
      <c r="E27" s="62"/>
      <c r="F27" s="63"/>
      <c r="G27" s="64"/>
      <c r="H27" s="65"/>
      <c r="I27" s="63"/>
      <c r="J27" s="64"/>
      <c r="K27" s="65"/>
      <c r="L27" s="63"/>
      <c r="M27" s="64"/>
      <c r="N27" s="65"/>
      <c r="O27" s="63"/>
      <c r="P27" s="64"/>
      <c r="Q27" s="65"/>
      <c r="R27" s="63"/>
      <c r="S27" s="64"/>
      <c r="T27" s="65"/>
      <c r="U27" s="63"/>
      <c r="V27" s="64"/>
      <c r="W27" s="65"/>
      <c r="X27" s="63"/>
      <c r="Y27" s="64"/>
      <c r="Z27" s="65"/>
      <c r="AA27" s="63"/>
      <c r="AB27" s="64"/>
      <c r="AC27" s="65"/>
      <c r="AD27" s="63"/>
      <c r="AE27" s="64"/>
      <c r="AF27" s="65"/>
      <c r="AG27" s="66"/>
      <c r="AH27" s="64"/>
      <c r="AI27" s="65"/>
      <c r="AJ27" s="63"/>
      <c r="AK27" s="64"/>
      <c r="AL27" s="65"/>
      <c r="AM27" s="63"/>
      <c r="AN27" s="64"/>
      <c r="AO27" s="65"/>
      <c r="AP27" s="63"/>
      <c r="AQ27" s="64"/>
      <c r="AR27" s="65"/>
      <c r="AS27" s="63"/>
      <c r="AT27" s="64"/>
      <c r="AU27" s="65"/>
      <c r="AV27" s="63"/>
      <c r="AW27" s="64"/>
      <c r="AX27" s="65"/>
      <c r="AY27" s="63"/>
      <c r="AZ27" s="64"/>
      <c r="BA27" s="65"/>
      <c r="BB27" s="63"/>
      <c r="BC27" s="64"/>
      <c r="BD27" s="65"/>
      <c r="BE27" s="67"/>
      <c r="BF27" s="68"/>
      <c r="BG27" s="69"/>
      <c r="BH27" s="22" t="str">
        <f t="shared" si="0"/>
        <v/>
      </c>
    </row>
    <row r="28" spans="1:60" x14ac:dyDescent="0.2">
      <c r="A28" s="70">
        <v>16</v>
      </c>
      <c r="B28" s="60"/>
      <c r="C28" s="61"/>
      <c r="D28" s="62"/>
      <c r="E28" s="62"/>
      <c r="F28" s="63"/>
      <c r="G28" s="64"/>
      <c r="H28" s="65"/>
      <c r="I28" s="63"/>
      <c r="J28" s="64"/>
      <c r="K28" s="65"/>
      <c r="L28" s="63"/>
      <c r="M28" s="64"/>
      <c r="N28" s="65"/>
      <c r="O28" s="63"/>
      <c r="P28" s="64"/>
      <c r="Q28" s="65"/>
      <c r="R28" s="63"/>
      <c r="S28" s="64"/>
      <c r="T28" s="65"/>
      <c r="U28" s="63"/>
      <c r="V28" s="64"/>
      <c r="W28" s="65"/>
      <c r="X28" s="63"/>
      <c r="Y28" s="64"/>
      <c r="Z28" s="65"/>
      <c r="AA28" s="63"/>
      <c r="AB28" s="64"/>
      <c r="AC28" s="65"/>
      <c r="AD28" s="63"/>
      <c r="AE28" s="64"/>
      <c r="AF28" s="65"/>
      <c r="AG28" s="66"/>
      <c r="AH28" s="64"/>
      <c r="AI28" s="65"/>
      <c r="AJ28" s="63"/>
      <c r="AK28" s="64"/>
      <c r="AL28" s="65"/>
      <c r="AM28" s="63"/>
      <c r="AN28" s="64"/>
      <c r="AO28" s="65"/>
      <c r="AP28" s="63"/>
      <c r="AQ28" s="64"/>
      <c r="AR28" s="65"/>
      <c r="AS28" s="63"/>
      <c r="AT28" s="64"/>
      <c r="AU28" s="65"/>
      <c r="AV28" s="63"/>
      <c r="AW28" s="64"/>
      <c r="AX28" s="65"/>
      <c r="AY28" s="63"/>
      <c r="AZ28" s="64"/>
      <c r="BA28" s="65"/>
      <c r="BB28" s="63"/>
      <c r="BC28" s="64"/>
      <c r="BD28" s="65"/>
      <c r="BE28" s="67"/>
      <c r="BF28" s="68"/>
      <c r="BG28" s="69"/>
      <c r="BH28" s="22" t="str">
        <f t="shared" si="0"/>
        <v/>
      </c>
    </row>
    <row r="29" spans="1:60" x14ac:dyDescent="0.2">
      <c r="A29" s="70">
        <v>17</v>
      </c>
      <c r="B29" s="60"/>
      <c r="C29" s="61"/>
      <c r="D29" s="62"/>
      <c r="E29" s="62"/>
      <c r="F29" s="63"/>
      <c r="G29" s="64"/>
      <c r="H29" s="65"/>
      <c r="I29" s="63"/>
      <c r="J29" s="64"/>
      <c r="K29" s="65"/>
      <c r="L29" s="63"/>
      <c r="M29" s="64"/>
      <c r="N29" s="65"/>
      <c r="O29" s="63"/>
      <c r="P29" s="64"/>
      <c r="Q29" s="65"/>
      <c r="R29" s="63"/>
      <c r="S29" s="64"/>
      <c r="T29" s="65"/>
      <c r="U29" s="63"/>
      <c r="V29" s="64"/>
      <c r="W29" s="65"/>
      <c r="X29" s="63"/>
      <c r="Y29" s="64"/>
      <c r="Z29" s="65"/>
      <c r="AA29" s="63"/>
      <c r="AB29" s="64"/>
      <c r="AC29" s="65"/>
      <c r="AD29" s="63"/>
      <c r="AE29" s="64"/>
      <c r="AF29" s="65"/>
      <c r="AG29" s="66"/>
      <c r="AH29" s="64"/>
      <c r="AI29" s="65"/>
      <c r="AJ29" s="63"/>
      <c r="AK29" s="64"/>
      <c r="AL29" s="65"/>
      <c r="AM29" s="63"/>
      <c r="AN29" s="64"/>
      <c r="AO29" s="65"/>
      <c r="AP29" s="63"/>
      <c r="AQ29" s="64"/>
      <c r="AR29" s="65"/>
      <c r="AS29" s="63"/>
      <c r="AT29" s="64"/>
      <c r="AU29" s="65"/>
      <c r="AV29" s="63"/>
      <c r="AW29" s="64"/>
      <c r="AX29" s="65"/>
      <c r="AY29" s="63"/>
      <c r="AZ29" s="64"/>
      <c r="BA29" s="65"/>
      <c r="BB29" s="63"/>
      <c r="BC29" s="64"/>
      <c r="BD29" s="65"/>
      <c r="BE29" s="67"/>
      <c r="BF29" s="68"/>
      <c r="BG29" s="69"/>
      <c r="BH29" s="22" t="str">
        <f t="shared" si="0"/>
        <v/>
      </c>
    </row>
    <row r="30" spans="1:60" x14ac:dyDescent="0.2">
      <c r="A30" s="70">
        <v>18</v>
      </c>
      <c r="B30" s="60"/>
      <c r="C30" s="61"/>
      <c r="D30" s="62"/>
      <c r="E30" s="62"/>
      <c r="F30" s="63"/>
      <c r="G30" s="64"/>
      <c r="H30" s="65"/>
      <c r="I30" s="63"/>
      <c r="J30" s="64"/>
      <c r="K30" s="65"/>
      <c r="L30" s="63"/>
      <c r="M30" s="64"/>
      <c r="N30" s="65"/>
      <c r="O30" s="63"/>
      <c r="P30" s="64"/>
      <c r="Q30" s="65"/>
      <c r="R30" s="63"/>
      <c r="S30" s="64"/>
      <c r="T30" s="65"/>
      <c r="U30" s="63"/>
      <c r="V30" s="64"/>
      <c r="W30" s="65"/>
      <c r="X30" s="63"/>
      <c r="Y30" s="64"/>
      <c r="Z30" s="65"/>
      <c r="AA30" s="63"/>
      <c r="AB30" s="64"/>
      <c r="AC30" s="65"/>
      <c r="AD30" s="63"/>
      <c r="AE30" s="64"/>
      <c r="AF30" s="65"/>
      <c r="AG30" s="66"/>
      <c r="AH30" s="64"/>
      <c r="AI30" s="65"/>
      <c r="AJ30" s="63"/>
      <c r="AK30" s="64"/>
      <c r="AL30" s="65"/>
      <c r="AM30" s="63"/>
      <c r="AN30" s="64"/>
      <c r="AO30" s="65"/>
      <c r="AP30" s="63"/>
      <c r="AQ30" s="64"/>
      <c r="AR30" s="65"/>
      <c r="AS30" s="63"/>
      <c r="AT30" s="64"/>
      <c r="AU30" s="65"/>
      <c r="AV30" s="63"/>
      <c r="AW30" s="64"/>
      <c r="AX30" s="65"/>
      <c r="AY30" s="63"/>
      <c r="AZ30" s="64"/>
      <c r="BA30" s="65"/>
      <c r="BB30" s="63"/>
      <c r="BC30" s="64"/>
      <c r="BD30" s="65"/>
      <c r="BE30" s="67"/>
      <c r="BF30" s="68"/>
      <c r="BG30" s="69"/>
      <c r="BH30" s="22" t="str">
        <f t="shared" si="0"/>
        <v/>
      </c>
    </row>
    <row r="31" spans="1:60" x14ac:dyDescent="0.2">
      <c r="A31" s="70">
        <v>19</v>
      </c>
      <c r="B31" s="60"/>
      <c r="C31" s="61"/>
      <c r="D31" s="62"/>
      <c r="E31" s="62"/>
      <c r="F31" s="63"/>
      <c r="G31" s="64"/>
      <c r="H31" s="65"/>
      <c r="I31" s="63"/>
      <c r="J31" s="64"/>
      <c r="K31" s="65"/>
      <c r="L31" s="63"/>
      <c r="M31" s="64"/>
      <c r="N31" s="65"/>
      <c r="O31" s="63"/>
      <c r="P31" s="64"/>
      <c r="Q31" s="65"/>
      <c r="R31" s="63"/>
      <c r="S31" s="64"/>
      <c r="T31" s="65"/>
      <c r="U31" s="63"/>
      <c r="V31" s="64"/>
      <c r="W31" s="65"/>
      <c r="X31" s="63"/>
      <c r="Y31" s="64"/>
      <c r="Z31" s="65"/>
      <c r="AA31" s="63"/>
      <c r="AB31" s="64"/>
      <c r="AC31" s="65"/>
      <c r="AD31" s="63"/>
      <c r="AE31" s="64"/>
      <c r="AF31" s="65"/>
      <c r="AG31" s="66"/>
      <c r="AH31" s="64"/>
      <c r="AI31" s="65"/>
      <c r="AJ31" s="63"/>
      <c r="AK31" s="64"/>
      <c r="AL31" s="65"/>
      <c r="AM31" s="63"/>
      <c r="AN31" s="64"/>
      <c r="AO31" s="65"/>
      <c r="AP31" s="63"/>
      <c r="AQ31" s="64"/>
      <c r="AR31" s="65"/>
      <c r="AS31" s="63"/>
      <c r="AT31" s="64"/>
      <c r="AU31" s="65"/>
      <c r="AV31" s="63"/>
      <c r="AW31" s="64"/>
      <c r="AX31" s="65"/>
      <c r="AY31" s="63"/>
      <c r="AZ31" s="64"/>
      <c r="BA31" s="65"/>
      <c r="BB31" s="63"/>
      <c r="BC31" s="64"/>
      <c r="BD31" s="65"/>
      <c r="BE31" s="67"/>
      <c r="BF31" s="68"/>
      <c r="BG31" s="69"/>
      <c r="BH31" s="22" t="str">
        <f t="shared" si="0"/>
        <v/>
      </c>
    </row>
    <row r="32" spans="1:60" x14ac:dyDescent="0.2">
      <c r="A32" s="70">
        <v>20</v>
      </c>
      <c r="B32" s="60"/>
      <c r="C32" s="61"/>
      <c r="D32" s="62"/>
      <c r="E32" s="62"/>
      <c r="F32" s="63"/>
      <c r="G32" s="64"/>
      <c r="H32" s="65"/>
      <c r="I32" s="63"/>
      <c r="J32" s="64"/>
      <c r="K32" s="65"/>
      <c r="L32" s="63"/>
      <c r="M32" s="64"/>
      <c r="N32" s="65"/>
      <c r="O32" s="63"/>
      <c r="P32" s="64"/>
      <c r="Q32" s="65"/>
      <c r="R32" s="63"/>
      <c r="S32" s="64"/>
      <c r="T32" s="65"/>
      <c r="U32" s="63"/>
      <c r="V32" s="64"/>
      <c r="W32" s="65"/>
      <c r="X32" s="63"/>
      <c r="Y32" s="64"/>
      <c r="Z32" s="65"/>
      <c r="AA32" s="63"/>
      <c r="AB32" s="64"/>
      <c r="AC32" s="65"/>
      <c r="AD32" s="63"/>
      <c r="AE32" s="64"/>
      <c r="AF32" s="65"/>
      <c r="AG32" s="66"/>
      <c r="AH32" s="64"/>
      <c r="AI32" s="65"/>
      <c r="AJ32" s="63"/>
      <c r="AK32" s="64"/>
      <c r="AL32" s="65"/>
      <c r="AM32" s="63"/>
      <c r="AN32" s="64"/>
      <c r="AO32" s="65"/>
      <c r="AP32" s="63"/>
      <c r="AQ32" s="64"/>
      <c r="AR32" s="65"/>
      <c r="AS32" s="63"/>
      <c r="AT32" s="64"/>
      <c r="AU32" s="65"/>
      <c r="AV32" s="63"/>
      <c r="AW32" s="64"/>
      <c r="AX32" s="65"/>
      <c r="AY32" s="63"/>
      <c r="AZ32" s="64"/>
      <c r="BA32" s="65"/>
      <c r="BB32" s="63"/>
      <c r="BC32" s="64"/>
      <c r="BD32" s="65"/>
      <c r="BE32" s="67"/>
      <c r="BF32" s="68"/>
      <c r="BG32" s="69"/>
      <c r="BH32" s="22" t="str">
        <f t="shared" si="0"/>
        <v/>
      </c>
    </row>
    <row r="33" spans="1:60" x14ac:dyDescent="0.2">
      <c r="A33" s="70">
        <v>21</v>
      </c>
      <c r="B33" s="60"/>
      <c r="C33" s="61"/>
      <c r="D33" s="62"/>
      <c r="E33" s="62"/>
      <c r="F33" s="63"/>
      <c r="G33" s="64"/>
      <c r="H33" s="65"/>
      <c r="I33" s="63"/>
      <c r="J33" s="64"/>
      <c r="K33" s="65"/>
      <c r="L33" s="63"/>
      <c r="M33" s="64"/>
      <c r="N33" s="65"/>
      <c r="O33" s="63"/>
      <c r="P33" s="64"/>
      <c r="Q33" s="65"/>
      <c r="R33" s="63"/>
      <c r="S33" s="64"/>
      <c r="T33" s="65"/>
      <c r="U33" s="63"/>
      <c r="V33" s="64"/>
      <c r="W33" s="65"/>
      <c r="X33" s="63"/>
      <c r="Y33" s="64"/>
      <c r="Z33" s="65"/>
      <c r="AA33" s="63"/>
      <c r="AB33" s="64"/>
      <c r="AC33" s="65"/>
      <c r="AD33" s="63"/>
      <c r="AE33" s="64"/>
      <c r="AF33" s="65"/>
      <c r="AG33" s="66"/>
      <c r="AH33" s="64"/>
      <c r="AI33" s="65"/>
      <c r="AJ33" s="63"/>
      <c r="AK33" s="64"/>
      <c r="AL33" s="65"/>
      <c r="AM33" s="63"/>
      <c r="AN33" s="64"/>
      <c r="AO33" s="65"/>
      <c r="AP33" s="63"/>
      <c r="AQ33" s="64"/>
      <c r="AR33" s="65"/>
      <c r="AS33" s="63"/>
      <c r="AT33" s="64"/>
      <c r="AU33" s="65"/>
      <c r="AV33" s="63"/>
      <c r="AW33" s="64"/>
      <c r="AX33" s="65"/>
      <c r="AY33" s="63"/>
      <c r="AZ33" s="64"/>
      <c r="BA33" s="65"/>
      <c r="BB33" s="63"/>
      <c r="BC33" s="64"/>
      <c r="BD33" s="65"/>
      <c r="BE33" s="67"/>
      <c r="BF33" s="68"/>
      <c r="BG33" s="69"/>
      <c r="BH33" s="22" t="str">
        <f t="shared" si="0"/>
        <v/>
      </c>
    </row>
    <row r="34" spans="1:60" x14ac:dyDescent="0.2">
      <c r="A34" s="70">
        <v>22</v>
      </c>
      <c r="B34" s="60"/>
      <c r="C34" s="61"/>
      <c r="D34" s="62"/>
      <c r="E34" s="62"/>
      <c r="F34" s="63"/>
      <c r="G34" s="64"/>
      <c r="H34" s="65"/>
      <c r="I34" s="63"/>
      <c r="J34" s="64"/>
      <c r="K34" s="65"/>
      <c r="L34" s="63"/>
      <c r="M34" s="64"/>
      <c r="N34" s="65"/>
      <c r="O34" s="63"/>
      <c r="P34" s="64"/>
      <c r="Q34" s="65"/>
      <c r="R34" s="63"/>
      <c r="S34" s="64"/>
      <c r="T34" s="65"/>
      <c r="U34" s="63"/>
      <c r="V34" s="64"/>
      <c r="W34" s="65"/>
      <c r="X34" s="63"/>
      <c r="Y34" s="64"/>
      <c r="Z34" s="65"/>
      <c r="AA34" s="63"/>
      <c r="AB34" s="64"/>
      <c r="AC34" s="65"/>
      <c r="AD34" s="63"/>
      <c r="AE34" s="64"/>
      <c r="AF34" s="65"/>
      <c r="AG34" s="66"/>
      <c r="AH34" s="64"/>
      <c r="AI34" s="65"/>
      <c r="AJ34" s="63"/>
      <c r="AK34" s="64"/>
      <c r="AL34" s="65"/>
      <c r="AM34" s="63"/>
      <c r="AN34" s="64"/>
      <c r="AO34" s="65"/>
      <c r="AP34" s="63"/>
      <c r="AQ34" s="64"/>
      <c r="AR34" s="65"/>
      <c r="AS34" s="63"/>
      <c r="AT34" s="64"/>
      <c r="AU34" s="65"/>
      <c r="AV34" s="63"/>
      <c r="AW34" s="64"/>
      <c r="AX34" s="65"/>
      <c r="AY34" s="63"/>
      <c r="AZ34" s="64"/>
      <c r="BA34" s="65"/>
      <c r="BB34" s="63"/>
      <c r="BC34" s="64"/>
      <c r="BD34" s="65"/>
      <c r="BE34" s="67"/>
      <c r="BF34" s="68"/>
      <c r="BG34" s="69"/>
      <c r="BH34" s="22" t="str">
        <f t="shared" si="0"/>
        <v/>
      </c>
    </row>
    <row r="35" spans="1:60" x14ac:dyDescent="0.2">
      <c r="A35" s="70">
        <v>23</v>
      </c>
      <c r="B35" s="60"/>
      <c r="C35" s="61"/>
      <c r="D35" s="62"/>
      <c r="E35" s="62"/>
      <c r="F35" s="63"/>
      <c r="G35" s="64"/>
      <c r="H35" s="65"/>
      <c r="I35" s="63"/>
      <c r="J35" s="64"/>
      <c r="K35" s="65"/>
      <c r="L35" s="63"/>
      <c r="M35" s="64"/>
      <c r="N35" s="65"/>
      <c r="O35" s="63"/>
      <c r="P35" s="64"/>
      <c r="Q35" s="65"/>
      <c r="R35" s="63"/>
      <c r="S35" s="64"/>
      <c r="T35" s="65"/>
      <c r="U35" s="63"/>
      <c r="V35" s="64"/>
      <c r="W35" s="65"/>
      <c r="X35" s="63"/>
      <c r="Y35" s="64"/>
      <c r="Z35" s="65"/>
      <c r="AA35" s="63"/>
      <c r="AB35" s="64"/>
      <c r="AC35" s="65"/>
      <c r="AD35" s="63"/>
      <c r="AE35" s="64"/>
      <c r="AF35" s="65"/>
      <c r="AG35" s="66"/>
      <c r="AH35" s="64"/>
      <c r="AI35" s="65"/>
      <c r="AJ35" s="63"/>
      <c r="AK35" s="64"/>
      <c r="AL35" s="65"/>
      <c r="AM35" s="63"/>
      <c r="AN35" s="64"/>
      <c r="AO35" s="65"/>
      <c r="AP35" s="63"/>
      <c r="AQ35" s="64"/>
      <c r="AR35" s="65"/>
      <c r="AS35" s="63"/>
      <c r="AT35" s="64"/>
      <c r="AU35" s="65"/>
      <c r="AV35" s="63"/>
      <c r="AW35" s="64"/>
      <c r="AX35" s="65"/>
      <c r="AY35" s="63"/>
      <c r="AZ35" s="64"/>
      <c r="BA35" s="65"/>
      <c r="BB35" s="63"/>
      <c r="BC35" s="64"/>
      <c r="BD35" s="65"/>
      <c r="BE35" s="67"/>
      <c r="BF35" s="68"/>
      <c r="BG35" s="69"/>
      <c r="BH35" s="22" t="str">
        <f t="shared" si="0"/>
        <v/>
      </c>
    </row>
    <row r="36" spans="1:60" x14ac:dyDescent="0.2">
      <c r="A36" s="70">
        <v>24</v>
      </c>
      <c r="B36" s="71"/>
      <c r="C36" s="72"/>
      <c r="D36" s="73"/>
      <c r="E36" s="73"/>
      <c r="F36" s="74"/>
      <c r="G36" s="75"/>
      <c r="H36" s="76"/>
      <c r="I36" s="74"/>
      <c r="J36" s="75"/>
      <c r="K36" s="76"/>
      <c r="L36" s="74"/>
      <c r="M36" s="75"/>
      <c r="N36" s="76"/>
      <c r="O36" s="74"/>
      <c r="P36" s="75"/>
      <c r="Q36" s="76"/>
      <c r="R36" s="74"/>
      <c r="S36" s="75"/>
      <c r="T36" s="76"/>
      <c r="U36" s="74"/>
      <c r="V36" s="75"/>
      <c r="W36" s="76"/>
      <c r="X36" s="74"/>
      <c r="Y36" s="75"/>
      <c r="Z36" s="76"/>
      <c r="AA36" s="74"/>
      <c r="AB36" s="75"/>
      <c r="AC36" s="76"/>
      <c r="AD36" s="74"/>
      <c r="AE36" s="75"/>
      <c r="AF36" s="76"/>
      <c r="AG36" s="77"/>
      <c r="AH36" s="75"/>
      <c r="AI36" s="76"/>
      <c r="AJ36" s="74"/>
      <c r="AK36" s="75"/>
      <c r="AL36" s="76"/>
      <c r="AM36" s="74"/>
      <c r="AN36" s="75"/>
      <c r="AO36" s="76"/>
      <c r="AP36" s="74"/>
      <c r="AQ36" s="75"/>
      <c r="AR36" s="76"/>
      <c r="AS36" s="74"/>
      <c r="AT36" s="75"/>
      <c r="AU36" s="76"/>
      <c r="AV36" s="74"/>
      <c r="AW36" s="75"/>
      <c r="AX36" s="76"/>
      <c r="AY36" s="74"/>
      <c r="AZ36" s="75"/>
      <c r="BA36" s="76"/>
      <c r="BB36" s="74"/>
      <c r="BC36" s="75"/>
      <c r="BD36" s="76"/>
      <c r="BE36" s="78"/>
      <c r="BF36" s="79"/>
      <c r="BG36" s="80"/>
      <c r="BH36" s="22" t="str">
        <f t="shared" si="0"/>
        <v/>
      </c>
    </row>
    <row r="37" spans="1:60" x14ac:dyDescent="0.2">
      <c r="A37" s="59">
        <v>25</v>
      </c>
      <c r="B37" s="60"/>
      <c r="C37" s="61"/>
      <c r="D37" s="62"/>
      <c r="E37" s="62"/>
      <c r="F37" s="63"/>
      <c r="G37" s="64"/>
      <c r="H37" s="65"/>
      <c r="I37" s="63"/>
      <c r="J37" s="64"/>
      <c r="K37" s="65"/>
      <c r="L37" s="63"/>
      <c r="M37" s="64"/>
      <c r="N37" s="65"/>
      <c r="O37" s="63"/>
      <c r="P37" s="64"/>
      <c r="Q37" s="65"/>
      <c r="R37" s="63"/>
      <c r="S37" s="64"/>
      <c r="T37" s="65"/>
      <c r="U37" s="63"/>
      <c r="V37" s="64"/>
      <c r="W37" s="65"/>
      <c r="X37" s="63"/>
      <c r="Y37" s="64"/>
      <c r="Z37" s="65"/>
      <c r="AA37" s="63"/>
      <c r="AB37" s="64"/>
      <c r="AC37" s="65"/>
      <c r="AD37" s="63"/>
      <c r="AE37" s="64"/>
      <c r="AF37" s="65"/>
      <c r="AG37" s="66"/>
      <c r="AH37" s="64"/>
      <c r="AI37" s="65"/>
      <c r="AJ37" s="63"/>
      <c r="AK37" s="64"/>
      <c r="AL37" s="65"/>
      <c r="AM37" s="63"/>
      <c r="AN37" s="64"/>
      <c r="AO37" s="65"/>
      <c r="AP37" s="63"/>
      <c r="AQ37" s="64"/>
      <c r="AR37" s="65"/>
      <c r="AS37" s="63"/>
      <c r="AT37" s="64"/>
      <c r="AU37" s="65"/>
      <c r="AV37" s="63"/>
      <c r="AW37" s="64"/>
      <c r="AX37" s="65"/>
      <c r="AY37" s="63"/>
      <c r="AZ37" s="64"/>
      <c r="BA37" s="65"/>
      <c r="BB37" s="63"/>
      <c r="BC37" s="64"/>
      <c r="BD37" s="65"/>
      <c r="BE37" s="67"/>
      <c r="BF37" s="68"/>
      <c r="BG37" s="69"/>
      <c r="BH37" s="22" t="str">
        <f t="shared" si="0"/>
        <v/>
      </c>
    </row>
    <row r="38" spans="1:60" x14ac:dyDescent="0.2">
      <c r="A38" s="70">
        <v>26</v>
      </c>
      <c r="B38" s="60"/>
      <c r="C38" s="61"/>
      <c r="D38" s="62"/>
      <c r="E38" s="62"/>
      <c r="F38" s="63"/>
      <c r="G38" s="64"/>
      <c r="H38" s="65"/>
      <c r="I38" s="63"/>
      <c r="J38" s="64"/>
      <c r="K38" s="65"/>
      <c r="L38" s="63"/>
      <c r="M38" s="64"/>
      <c r="N38" s="65"/>
      <c r="O38" s="63"/>
      <c r="P38" s="64"/>
      <c r="Q38" s="65"/>
      <c r="R38" s="63"/>
      <c r="S38" s="64"/>
      <c r="T38" s="65"/>
      <c r="U38" s="63"/>
      <c r="V38" s="64"/>
      <c r="W38" s="65"/>
      <c r="X38" s="63"/>
      <c r="Y38" s="64"/>
      <c r="Z38" s="65"/>
      <c r="AA38" s="63"/>
      <c r="AB38" s="64"/>
      <c r="AC38" s="65"/>
      <c r="AD38" s="63"/>
      <c r="AE38" s="64"/>
      <c r="AF38" s="65"/>
      <c r="AG38" s="66"/>
      <c r="AH38" s="64"/>
      <c r="AI38" s="65"/>
      <c r="AJ38" s="63"/>
      <c r="AK38" s="64"/>
      <c r="AL38" s="65"/>
      <c r="AM38" s="63"/>
      <c r="AN38" s="64"/>
      <c r="AO38" s="65"/>
      <c r="AP38" s="63"/>
      <c r="AQ38" s="64"/>
      <c r="AR38" s="65"/>
      <c r="AS38" s="63"/>
      <c r="AT38" s="64"/>
      <c r="AU38" s="65"/>
      <c r="AV38" s="63"/>
      <c r="AW38" s="64"/>
      <c r="AX38" s="65"/>
      <c r="AY38" s="63"/>
      <c r="AZ38" s="64"/>
      <c r="BA38" s="65"/>
      <c r="BB38" s="63"/>
      <c r="BC38" s="64"/>
      <c r="BD38" s="65"/>
      <c r="BE38" s="67"/>
      <c r="BF38" s="68"/>
      <c r="BG38" s="69"/>
      <c r="BH38" s="22" t="str">
        <f t="shared" si="0"/>
        <v/>
      </c>
    </row>
    <row r="39" spans="1:60" x14ac:dyDescent="0.2">
      <c r="A39" s="70">
        <v>27</v>
      </c>
      <c r="B39" s="60"/>
      <c r="C39" s="61"/>
      <c r="D39" s="62"/>
      <c r="E39" s="62"/>
      <c r="F39" s="63"/>
      <c r="G39" s="64"/>
      <c r="H39" s="65"/>
      <c r="I39" s="63"/>
      <c r="J39" s="64"/>
      <c r="K39" s="65"/>
      <c r="L39" s="63"/>
      <c r="M39" s="64"/>
      <c r="N39" s="65"/>
      <c r="O39" s="63"/>
      <c r="P39" s="64"/>
      <c r="Q39" s="65"/>
      <c r="R39" s="63"/>
      <c r="S39" s="64"/>
      <c r="T39" s="65"/>
      <c r="U39" s="63"/>
      <c r="V39" s="64"/>
      <c r="W39" s="65"/>
      <c r="X39" s="63"/>
      <c r="Y39" s="64"/>
      <c r="Z39" s="65"/>
      <c r="AA39" s="63"/>
      <c r="AB39" s="64"/>
      <c r="AC39" s="65"/>
      <c r="AD39" s="63"/>
      <c r="AE39" s="64"/>
      <c r="AF39" s="65"/>
      <c r="AG39" s="66"/>
      <c r="AH39" s="64"/>
      <c r="AI39" s="65"/>
      <c r="AJ39" s="63"/>
      <c r="AK39" s="64"/>
      <c r="AL39" s="65"/>
      <c r="AM39" s="63"/>
      <c r="AN39" s="64"/>
      <c r="AO39" s="65"/>
      <c r="AP39" s="63"/>
      <c r="AQ39" s="64"/>
      <c r="AR39" s="65"/>
      <c r="AS39" s="63"/>
      <c r="AT39" s="64"/>
      <c r="AU39" s="65"/>
      <c r="AV39" s="63"/>
      <c r="AW39" s="64"/>
      <c r="AX39" s="65"/>
      <c r="AY39" s="63"/>
      <c r="AZ39" s="64"/>
      <c r="BA39" s="65"/>
      <c r="BB39" s="63"/>
      <c r="BC39" s="64"/>
      <c r="BD39" s="65"/>
      <c r="BE39" s="67"/>
      <c r="BF39" s="68"/>
      <c r="BG39" s="69"/>
      <c r="BH39" s="22" t="str">
        <f t="shared" si="0"/>
        <v/>
      </c>
    </row>
    <row r="40" spans="1:60" x14ac:dyDescent="0.2">
      <c r="A40" s="70">
        <v>28</v>
      </c>
      <c r="B40" s="60"/>
      <c r="C40" s="61"/>
      <c r="D40" s="62"/>
      <c r="E40" s="62"/>
      <c r="F40" s="63"/>
      <c r="G40" s="64"/>
      <c r="H40" s="65"/>
      <c r="I40" s="63"/>
      <c r="J40" s="64"/>
      <c r="K40" s="65"/>
      <c r="L40" s="63"/>
      <c r="M40" s="64"/>
      <c r="N40" s="65"/>
      <c r="O40" s="63"/>
      <c r="P40" s="64"/>
      <c r="Q40" s="65"/>
      <c r="R40" s="63"/>
      <c r="S40" s="64"/>
      <c r="T40" s="65"/>
      <c r="U40" s="63"/>
      <c r="V40" s="64"/>
      <c r="W40" s="65"/>
      <c r="X40" s="63"/>
      <c r="Y40" s="64"/>
      <c r="Z40" s="65"/>
      <c r="AA40" s="63"/>
      <c r="AB40" s="64"/>
      <c r="AC40" s="65"/>
      <c r="AD40" s="63"/>
      <c r="AE40" s="64"/>
      <c r="AF40" s="65"/>
      <c r="AG40" s="66"/>
      <c r="AH40" s="64"/>
      <c r="AI40" s="65"/>
      <c r="AJ40" s="63"/>
      <c r="AK40" s="64"/>
      <c r="AL40" s="65"/>
      <c r="AM40" s="63"/>
      <c r="AN40" s="64"/>
      <c r="AO40" s="65"/>
      <c r="AP40" s="63"/>
      <c r="AQ40" s="64"/>
      <c r="AR40" s="65"/>
      <c r="AS40" s="63"/>
      <c r="AT40" s="64"/>
      <c r="AU40" s="65"/>
      <c r="AV40" s="63"/>
      <c r="AW40" s="64"/>
      <c r="AX40" s="65"/>
      <c r="AY40" s="63"/>
      <c r="AZ40" s="64"/>
      <c r="BA40" s="65"/>
      <c r="BB40" s="63"/>
      <c r="BC40" s="64"/>
      <c r="BD40" s="65"/>
      <c r="BE40" s="67"/>
      <c r="BF40" s="68"/>
      <c r="BG40" s="69"/>
      <c r="BH40" s="22" t="str">
        <f t="shared" si="0"/>
        <v/>
      </c>
    </row>
    <row r="41" spans="1:60" x14ac:dyDescent="0.2">
      <c r="A41" s="70">
        <v>29</v>
      </c>
      <c r="B41" s="60"/>
      <c r="C41" s="61"/>
      <c r="D41" s="62"/>
      <c r="E41" s="62"/>
      <c r="F41" s="63"/>
      <c r="G41" s="64"/>
      <c r="H41" s="65"/>
      <c r="I41" s="63"/>
      <c r="J41" s="64"/>
      <c r="K41" s="65"/>
      <c r="L41" s="63"/>
      <c r="M41" s="64"/>
      <c r="N41" s="65"/>
      <c r="O41" s="63"/>
      <c r="P41" s="64"/>
      <c r="Q41" s="65"/>
      <c r="R41" s="63"/>
      <c r="S41" s="64"/>
      <c r="T41" s="65"/>
      <c r="U41" s="63"/>
      <c r="V41" s="64"/>
      <c r="W41" s="65"/>
      <c r="X41" s="63"/>
      <c r="Y41" s="64"/>
      <c r="Z41" s="65"/>
      <c r="AA41" s="63"/>
      <c r="AB41" s="64"/>
      <c r="AC41" s="65"/>
      <c r="AD41" s="63"/>
      <c r="AE41" s="64"/>
      <c r="AF41" s="65"/>
      <c r="AG41" s="66"/>
      <c r="AH41" s="64"/>
      <c r="AI41" s="65"/>
      <c r="AJ41" s="63"/>
      <c r="AK41" s="64"/>
      <c r="AL41" s="65"/>
      <c r="AM41" s="63"/>
      <c r="AN41" s="64"/>
      <c r="AO41" s="65"/>
      <c r="AP41" s="63"/>
      <c r="AQ41" s="64"/>
      <c r="AR41" s="65"/>
      <c r="AS41" s="63"/>
      <c r="AT41" s="64"/>
      <c r="AU41" s="65"/>
      <c r="AV41" s="63"/>
      <c r="AW41" s="64"/>
      <c r="AX41" s="65"/>
      <c r="AY41" s="63"/>
      <c r="AZ41" s="64"/>
      <c r="BA41" s="65"/>
      <c r="BB41" s="63"/>
      <c r="BC41" s="64"/>
      <c r="BD41" s="65"/>
      <c r="BE41" s="67"/>
      <c r="BF41" s="68"/>
      <c r="BG41" s="69"/>
      <c r="BH41" s="22" t="str">
        <f t="shared" si="0"/>
        <v/>
      </c>
    </row>
    <row r="42" spans="1:60" x14ac:dyDescent="0.2">
      <c r="A42" s="70">
        <v>30</v>
      </c>
      <c r="B42" s="60"/>
      <c r="C42" s="61"/>
      <c r="D42" s="62"/>
      <c r="E42" s="62"/>
      <c r="F42" s="63"/>
      <c r="G42" s="64"/>
      <c r="H42" s="65"/>
      <c r="I42" s="63"/>
      <c r="J42" s="64"/>
      <c r="K42" s="65"/>
      <c r="L42" s="63"/>
      <c r="M42" s="64"/>
      <c r="N42" s="65"/>
      <c r="O42" s="63"/>
      <c r="P42" s="64"/>
      <c r="Q42" s="65"/>
      <c r="R42" s="63"/>
      <c r="S42" s="64"/>
      <c r="T42" s="65"/>
      <c r="U42" s="63"/>
      <c r="V42" s="64"/>
      <c r="W42" s="65"/>
      <c r="X42" s="63"/>
      <c r="Y42" s="64"/>
      <c r="Z42" s="65"/>
      <c r="AA42" s="63"/>
      <c r="AB42" s="64"/>
      <c r="AC42" s="65"/>
      <c r="AD42" s="63"/>
      <c r="AE42" s="64"/>
      <c r="AF42" s="65"/>
      <c r="AG42" s="66"/>
      <c r="AH42" s="64"/>
      <c r="AI42" s="65"/>
      <c r="AJ42" s="63"/>
      <c r="AK42" s="64"/>
      <c r="AL42" s="65"/>
      <c r="AM42" s="63"/>
      <c r="AN42" s="64"/>
      <c r="AO42" s="65"/>
      <c r="AP42" s="63"/>
      <c r="AQ42" s="64"/>
      <c r="AR42" s="65"/>
      <c r="AS42" s="63"/>
      <c r="AT42" s="64"/>
      <c r="AU42" s="65"/>
      <c r="AV42" s="63"/>
      <c r="AW42" s="64"/>
      <c r="AX42" s="65"/>
      <c r="AY42" s="63"/>
      <c r="AZ42" s="64"/>
      <c r="BA42" s="65"/>
      <c r="BB42" s="63"/>
      <c r="BC42" s="64"/>
      <c r="BD42" s="65"/>
      <c r="BE42" s="67"/>
      <c r="BF42" s="68"/>
      <c r="BG42" s="69"/>
      <c r="BH42" s="22" t="str">
        <f t="shared" si="0"/>
        <v/>
      </c>
    </row>
    <row r="43" spans="1:60" x14ac:dyDescent="0.2">
      <c r="A43" s="70">
        <v>31</v>
      </c>
      <c r="B43" s="60"/>
      <c r="C43" s="61"/>
      <c r="D43" s="62"/>
      <c r="E43" s="62"/>
      <c r="F43" s="63"/>
      <c r="G43" s="64"/>
      <c r="H43" s="65"/>
      <c r="I43" s="63"/>
      <c r="J43" s="64"/>
      <c r="K43" s="65"/>
      <c r="L43" s="63"/>
      <c r="M43" s="64"/>
      <c r="N43" s="65"/>
      <c r="O43" s="63"/>
      <c r="P43" s="64"/>
      <c r="Q43" s="65"/>
      <c r="R43" s="63"/>
      <c r="S43" s="64"/>
      <c r="T43" s="65"/>
      <c r="U43" s="63"/>
      <c r="V43" s="64"/>
      <c r="W43" s="65"/>
      <c r="X43" s="63"/>
      <c r="Y43" s="64"/>
      <c r="Z43" s="65"/>
      <c r="AA43" s="63"/>
      <c r="AB43" s="64"/>
      <c r="AC43" s="65"/>
      <c r="AD43" s="63"/>
      <c r="AE43" s="64"/>
      <c r="AF43" s="65"/>
      <c r="AG43" s="66"/>
      <c r="AH43" s="64"/>
      <c r="AI43" s="65"/>
      <c r="AJ43" s="63"/>
      <c r="AK43" s="64"/>
      <c r="AL43" s="65"/>
      <c r="AM43" s="63"/>
      <c r="AN43" s="64"/>
      <c r="AO43" s="65"/>
      <c r="AP43" s="63"/>
      <c r="AQ43" s="64"/>
      <c r="AR43" s="65"/>
      <c r="AS43" s="63"/>
      <c r="AT43" s="64"/>
      <c r="AU43" s="65"/>
      <c r="AV43" s="63"/>
      <c r="AW43" s="64"/>
      <c r="AX43" s="65"/>
      <c r="AY43" s="63"/>
      <c r="AZ43" s="64"/>
      <c r="BA43" s="65"/>
      <c r="BB43" s="63"/>
      <c r="BC43" s="64"/>
      <c r="BD43" s="65"/>
      <c r="BE43" s="67"/>
      <c r="BF43" s="68"/>
      <c r="BG43" s="69"/>
      <c r="BH43" s="22" t="str">
        <f t="shared" si="0"/>
        <v/>
      </c>
    </row>
    <row r="44" spans="1:60" x14ac:dyDescent="0.2">
      <c r="A44" s="70">
        <v>32</v>
      </c>
      <c r="B44" s="60"/>
      <c r="C44" s="61"/>
      <c r="D44" s="62"/>
      <c r="E44" s="62"/>
      <c r="F44" s="63"/>
      <c r="G44" s="64"/>
      <c r="H44" s="65"/>
      <c r="I44" s="63"/>
      <c r="J44" s="64"/>
      <c r="K44" s="65"/>
      <c r="L44" s="63"/>
      <c r="M44" s="64"/>
      <c r="N44" s="65"/>
      <c r="O44" s="63"/>
      <c r="P44" s="64"/>
      <c r="Q44" s="65"/>
      <c r="R44" s="63"/>
      <c r="S44" s="64"/>
      <c r="T44" s="65"/>
      <c r="U44" s="63"/>
      <c r="V44" s="64"/>
      <c r="W44" s="65"/>
      <c r="X44" s="63"/>
      <c r="Y44" s="64"/>
      <c r="Z44" s="65"/>
      <c r="AA44" s="63"/>
      <c r="AB44" s="64"/>
      <c r="AC44" s="65"/>
      <c r="AD44" s="63"/>
      <c r="AE44" s="64"/>
      <c r="AF44" s="65"/>
      <c r="AG44" s="66"/>
      <c r="AH44" s="64"/>
      <c r="AI44" s="65"/>
      <c r="AJ44" s="63"/>
      <c r="AK44" s="64"/>
      <c r="AL44" s="65"/>
      <c r="AM44" s="63"/>
      <c r="AN44" s="64"/>
      <c r="AO44" s="65"/>
      <c r="AP44" s="63"/>
      <c r="AQ44" s="64"/>
      <c r="AR44" s="65"/>
      <c r="AS44" s="63"/>
      <c r="AT44" s="64"/>
      <c r="AU44" s="65"/>
      <c r="AV44" s="63"/>
      <c r="AW44" s="64"/>
      <c r="AX44" s="65"/>
      <c r="AY44" s="63"/>
      <c r="AZ44" s="64"/>
      <c r="BA44" s="65"/>
      <c r="BB44" s="63"/>
      <c r="BC44" s="64"/>
      <c r="BD44" s="65"/>
      <c r="BE44" s="67"/>
      <c r="BF44" s="68"/>
      <c r="BG44" s="69"/>
      <c r="BH44" s="22" t="str">
        <f t="shared" si="0"/>
        <v/>
      </c>
    </row>
    <row r="45" spans="1:60" x14ac:dyDescent="0.2">
      <c r="A45" s="70">
        <v>33</v>
      </c>
      <c r="B45" s="60"/>
      <c r="C45" s="61"/>
      <c r="D45" s="62"/>
      <c r="E45" s="62"/>
      <c r="F45" s="63"/>
      <c r="G45" s="64"/>
      <c r="H45" s="65"/>
      <c r="I45" s="63"/>
      <c r="J45" s="64"/>
      <c r="K45" s="65"/>
      <c r="L45" s="63"/>
      <c r="M45" s="64"/>
      <c r="N45" s="65"/>
      <c r="O45" s="63"/>
      <c r="P45" s="64"/>
      <c r="Q45" s="65"/>
      <c r="R45" s="63"/>
      <c r="S45" s="64"/>
      <c r="T45" s="65"/>
      <c r="U45" s="63"/>
      <c r="V45" s="64"/>
      <c r="W45" s="65"/>
      <c r="X45" s="63"/>
      <c r="Y45" s="64"/>
      <c r="Z45" s="65"/>
      <c r="AA45" s="63"/>
      <c r="AB45" s="64"/>
      <c r="AC45" s="65"/>
      <c r="AD45" s="63"/>
      <c r="AE45" s="64"/>
      <c r="AF45" s="65"/>
      <c r="AG45" s="66"/>
      <c r="AH45" s="64"/>
      <c r="AI45" s="65"/>
      <c r="AJ45" s="63"/>
      <c r="AK45" s="64"/>
      <c r="AL45" s="65"/>
      <c r="AM45" s="63"/>
      <c r="AN45" s="64"/>
      <c r="AO45" s="65"/>
      <c r="AP45" s="63"/>
      <c r="AQ45" s="64"/>
      <c r="AR45" s="65"/>
      <c r="AS45" s="63"/>
      <c r="AT45" s="64"/>
      <c r="AU45" s="65"/>
      <c r="AV45" s="63"/>
      <c r="AW45" s="64"/>
      <c r="AX45" s="65"/>
      <c r="AY45" s="63"/>
      <c r="AZ45" s="64"/>
      <c r="BA45" s="65"/>
      <c r="BB45" s="63"/>
      <c r="BC45" s="64"/>
      <c r="BD45" s="65"/>
      <c r="BE45" s="67"/>
      <c r="BF45" s="68"/>
      <c r="BG45" s="69"/>
      <c r="BH45" s="22" t="str">
        <f t="shared" si="0"/>
        <v/>
      </c>
    </row>
    <row r="46" spans="1:60" x14ac:dyDescent="0.2">
      <c r="A46" s="70">
        <v>34</v>
      </c>
      <c r="B46" s="60"/>
      <c r="C46" s="61"/>
      <c r="D46" s="62"/>
      <c r="E46" s="62"/>
      <c r="F46" s="63"/>
      <c r="G46" s="64"/>
      <c r="H46" s="65"/>
      <c r="I46" s="63"/>
      <c r="J46" s="64"/>
      <c r="K46" s="65"/>
      <c r="L46" s="63"/>
      <c r="M46" s="64"/>
      <c r="N46" s="65"/>
      <c r="O46" s="63"/>
      <c r="P46" s="64"/>
      <c r="Q46" s="65"/>
      <c r="R46" s="63"/>
      <c r="S46" s="64"/>
      <c r="T46" s="65"/>
      <c r="U46" s="63"/>
      <c r="V46" s="64"/>
      <c r="W46" s="65"/>
      <c r="X46" s="63"/>
      <c r="Y46" s="64"/>
      <c r="Z46" s="65"/>
      <c r="AA46" s="63"/>
      <c r="AB46" s="64"/>
      <c r="AC46" s="65"/>
      <c r="AD46" s="63"/>
      <c r="AE46" s="64"/>
      <c r="AF46" s="65"/>
      <c r="AG46" s="66"/>
      <c r="AH46" s="64"/>
      <c r="AI46" s="65"/>
      <c r="AJ46" s="63"/>
      <c r="AK46" s="64"/>
      <c r="AL46" s="65"/>
      <c r="AM46" s="63"/>
      <c r="AN46" s="64"/>
      <c r="AO46" s="65"/>
      <c r="AP46" s="63"/>
      <c r="AQ46" s="64"/>
      <c r="AR46" s="65"/>
      <c r="AS46" s="63"/>
      <c r="AT46" s="64"/>
      <c r="AU46" s="65"/>
      <c r="AV46" s="63"/>
      <c r="AW46" s="64"/>
      <c r="AX46" s="65"/>
      <c r="AY46" s="63"/>
      <c r="AZ46" s="64"/>
      <c r="BA46" s="65"/>
      <c r="BB46" s="63"/>
      <c r="BC46" s="64"/>
      <c r="BD46" s="65"/>
      <c r="BE46" s="67"/>
      <c r="BF46" s="68"/>
      <c r="BG46" s="69"/>
      <c r="BH46" s="22" t="str">
        <f t="shared" si="0"/>
        <v/>
      </c>
    </row>
    <row r="47" spans="1:60" x14ac:dyDescent="0.2">
      <c r="A47" s="70">
        <v>35</v>
      </c>
      <c r="B47" s="60"/>
      <c r="C47" s="61"/>
      <c r="D47" s="62"/>
      <c r="E47" s="62"/>
      <c r="F47" s="63"/>
      <c r="G47" s="64"/>
      <c r="H47" s="65"/>
      <c r="I47" s="63"/>
      <c r="J47" s="64"/>
      <c r="K47" s="65"/>
      <c r="L47" s="63"/>
      <c r="M47" s="64"/>
      <c r="N47" s="65"/>
      <c r="O47" s="63"/>
      <c r="P47" s="64"/>
      <c r="Q47" s="65"/>
      <c r="R47" s="63"/>
      <c r="S47" s="64"/>
      <c r="T47" s="65"/>
      <c r="U47" s="63"/>
      <c r="V47" s="64"/>
      <c r="W47" s="65"/>
      <c r="X47" s="63"/>
      <c r="Y47" s="64"/>
      <c r="Z47" s="65"/>
      <c r="AA47" s="63"/>
      <c r="AB47" s="64"/>
      <c r="AC47" s="65"/>
      <c r="AD47" s="63"/>
      <c r="AE47" s="64"/>
      <c r="AF47" s="65"/>
      <c r="AG47" s="66"/>
      <c r="AH47" s="64"/>
      <c r="AI47" s="65"/>
      <c r="AJ47" s="63"/>
      <c r="AK47" s="64"/>
      <c r="AL47" s="65"/>
      <c r="AM47" s="63"/>
      <c r="AN47" s="64"/>
      <c r="AO47" s="65"/>
      <c r="AP47" s="63"/>
      <c r="AQ47" s="64"/>
      <c r="AR47" s="65"/>
      <c r="AS47" s="63"/>
      <c r="AT47" s="64"/>
      <c r="AU47" s="65"/>
      <c r="AV47" s="63"/>
      <c r="AW47" s="64"/>
      <c r="AX47" s="65"/>
      <c r="AY47" s="63"/>
      <c r="AZ47" s="64"/>
      <c r="BA47" s="65"/>
      <c r="BB47" s="63"/>
      <c r="BC47" s="64"/>
      <c r="BD47" s="65"/>
      <c r="BE47" s="67"/>
      <c r="BF47" s="68"/>
      <c r="BG47" s="69"/>
      <c r="BH47" s="22" t="str">
        <f t="shared" si="0"/>
        <v/>
      </c>
    </row>
    <row r="48" spans="1:60" x14ac:dyDescent="0.2">
      <c r="A48" s="70">
        <v>36</v>
      </c>
      <c r="B48" s="60"/>
      <c r="C48" s="61"/>
      <c r="D48" s="62"/>
      <c r="E48" s="62"/>
      <c r="F48" s="63"/>
      <c r="G48" s="64"/>
      <c r="H48" s="65"/>
      <c r="I48" s="63"/>
      <c r="J48" s="64"/>
      <c r="K48" s="65"/>
      <c r="L48" s="63"/>
      <c r="M48" s="64"/>
      <c r="N48" s="65"/>
      <c r="O48" s="63"/>
      <c r="P48" s="64"/>
      <c r="Q48" s="65"/>
      <c r="R48" s="63"/>
      <c r="S48" s="64"/>
      <c r="T48" s="65"/>
      <c r="U48" s="63"/>
      <c r="V48" s="64"/>
      <c r="W48" s="65"/>
      <c r="X48" s="63"/>
      <c r="Y48" s="64"/>
      <c r="Z48" s="65"/>
      <c r="AA48" s="63"/>
      <c r="AB48" s="64"/>
      <c r="AC48" s="65"/>
      <c r="AD48" s="63"/>
      <c r="AE48" s="64"/>
      <c r="AF48" s="65"/>
      <c r="AG48" s="66"/>
      <c r="AH48" s="64"/>
      <c r="AI48" s="65"/>
      <c r="AJ48" s="63"/>
      <c r="AK48" s="64"/>
      <c r="AL48" s="65"/>
      <c r="AM48" s="63"/>
      <c r="AN48" s="64"/>
      <c r="AO48" s="65"/>
      <c r="AP48" s="63"/>
      <c r="AQ48" s="64"/>
      <c r="AR48" s="65"/>
      <c r="AS48" s="63"/>
      <c r="AT48" s="64"/>
      <c r="AU48" s="65"/>
      <c r="AV48" s="63"/>
      <c r="AW48" s="64"/>
      <c r="AX48" s="65"/>
      <c r="AY48" s="63"/>
      <c r="AZ48" s="64"/>
      <c r="BA48" s="65"/>
      <c r="BB48" s="63"/>
      <c r="BC48" s="64"/>
      <c r="BD48" s="65"/>
      <c r="BE48" s="67"/>
      <c r="BF48" s="68"/>
      <c r="BG48" s="69"/>
      <c r="BH48" s="22" t="str">
        <f t="shared" si="0"/>
        <v/>
      </c>
    </row>
    <row r="49" spans="1:60" x14ac:dyDescent="0.2">
      <c r="A49" s="70">
        <v>37</v>
      </c>
      <c r="B49" s="60"/>
      <c r="C49" s="61"/>
      <c r="D49" s="62"/>
      <c r="E49" s="62"/>
      <c r="F49" s="63"/>
      <c r="G49" s="64"/>
      <c r="H49" s="65"/>
      <c r="I49" s="63"/>
      <c r="J49" s="64"/>
      <c r="K49" s="65"/>
      <c r="L49" s="63"/>
      <c r="M49" s="64"/>
      <c r="N49" s="65"/>
      <c r="O49" s="63"/>
      <c r="P49" s="64"/>
      <c r="Q49" s="65"/>
      <c r="R49" s="63"/>
      <c r="S49" s="64"/>
      <c r="T49" s="65"/>
      <c r="U49" s="63"/>
      <c r="V49" s="64"/>
      <c r="W49" s="65"/>
      <c r="X49" s="63"/>
      <c r="Y49" s="64"/>
      <c r="Z49" s="65"/>
      <c r="AA49" s="63"/>
      <c r="AB49" s="64"/>
      <c r="AC49" s="65"/>
      <c r="AD49" s="63"/>
      <c r="AE49" s="64"/>
      <c r="AF49" s="65"/>
      <c r="AG49" s="66"/>
      <c r="AH49" s="64"/>
      <c r="AI49" s="65"/>
      <c r="AJ49" s="63"/>
      <c r="AK49" s="64"/>
      <c r="AL49" s="65"/>
      <c r="AM49" s="63"/>
      <c r="AN49" s="64"/>
      <c r="AO49" s="65"/>
      <c r="AP49" s="63"/>
      <c r="AQ49" s="64"/>
      <c r="AR49" s="65"/>
      <c r="AS49" s="63"/>
      <c r="AT49" s="64"/>
      <c r="AU49" s="65"/>
      <c r="AV49" s="63"/>
      <c r="AW49" s="64"/>
      <c r="AX49" s="65"/>
      <c r="AY49" s="63"/>
      <c r="AZ49" s="64"/>
      <c r="BA49" s="65"/>
      <c r="BB49" s="63"/>
      <c r="BC49" s="64"/>
      <c r="BD49" s="65"/>
      <c r="BE49" s="67"/>
      <c r="BF49" s="68"/>
      <c r="BG49" s="69"/>
      <c r="BH49" s="22" t="str">
        <f t="shared" si="0"/>
        <v/>
      </c>
    </row>
    <row r="50" spans="1:60" x14ac:dyDescent="0.2">
      <c r="A50" s="70">
        <v>38</v>
      </c>
      <c r="B50" s="60"/>
      <c r="C50" s="61"/>
      <c r="D50" s="62"/>
      <c r="E50" s="62"/>
      <c r="F50" s="63"/>
      <c r="G50" s="64"/>
      <c r="H50" s="65"/>
      <c r="I50" s="63"/>
      <c r="J50" s="64"/>
      <c r="K50" s="65"/>
      <c r="L50" s="63"/>
      <c r="M50" s="64"/>
      <c r="N50" s="65"/>
      <c r="O50" s="63"/>
      <c r="P50" s="64"/>
      <c r="Q50" s="65"/>
      <c r="R50" s="63"/>
      <c r="S50" s="64"/>
      <c r="T50" s="65"/>
      <c r="U50" s="63"/>
      <c r="V50" s="64"/>
      <c r="W50" s="65"/>
      <c r="X50" s="63"/>
      <c r="Y50" s="64"/>
      <c r="Z50" s="65"/>
      <c r="AA50" s="63"/>
      <c r="AB50" s="64"/>
      <c r="AC50" s="65"/>
      <c r="AD50" s="63"/>
      <c r="AE50" s="64"/>
      <c r="AF50" s="65"/>
      <c r="AG50" s="66"/>
      <c r="AH50" s="64"/>
      <c r="AI50" s="65"/>
      <c r="AJ50" s="63"/>
      <c r="AK50" s="64"/>
      <c r="AL50" s="65"/>
      <c r="AM50" s="63"/>
      <c r="AN50" s="64"/>
      <c r="AO50" s="65"/>
      <c r="AP50" s="63"/>
      <c r="AQ50" s="64"/>
      <c r="AR50" s="65"/>
      <c r="AS50" s="63"/>
      <c r="AT50" s="64"/>
      <c r="AU50" s="65"/>
      <c r="AV50" s="63"/>
      <c r="AW50" s="64"/>
      <c r="AX50" s="65"/>
      <c r="AY50" s="63"/>
      <c r="AZ50" s="64"/>
      <c r="BA50" s="65"/>
      <c r="BB50" s="63"/>
      <c r="BC50" s="64"/>
      <c r="BD50" s="65"/>
      <c r="BE50" s="67"/>
      <c r="BF50" s="68"/>
      <c r="BG50" s="69"/>
      <c r="BH50" s="22" t="str">
        <f t="shared" si="0"/>
        <v/>
      </c>
    </row>
    <row r="51" spans="1:60" x14ac:dyDescent="0.2">
      <c r="A51" s="70">
        <v>39</v>
      </c>
      <c r="B51" s="60"/>
      <c r="C51" s="61"/>
      <c r="D51" s="62"/>
      <c r="E51" s="62"/>
      <c r="F51" s="63"/>
      <c r="G51" s="64"/>
      <c r="H51" s="65"/>
      <c r="I51" s="63"/>
      <c r="J51" s="64"/>
      <c r="K51" s="65"/>
      <c r="L51" s="63"/>
      <c r="M51" s="64"/>
      <c r="N51" s="65"/>
      <c r="O51" s="63"/>
      <c r="P51" s="64"/>
      <c r="Q51" s="65"/>
      <c r="R51" s="63"/>
      <c r="S51" s="64"/>
      <c r="T51" s="65"/>
      <c r="U51" s="63"/>
      <c r="V51" s="64"/>
      <c r="W51" s="65"/>
      <c r="X51" s="63"/>
      <c r="Y51" s="64"/>
      <c r="Z51" s="65"/>
      <c r="AA51" s="63"/>
      <c r="AB51" s="64"/>
      <c r="AC51" s="65"/>
      <c r="AD51" s="63"/>
      <c r="AE51" s="64"/>
      <c r="AF51" s="65"/>
      <c r="AG51" s="66"/>
      <c r="AH51" s="64"/>
      <c r="AI51" s="65"/>
      <c r="AJ51" s="63"/>
      <c r="AK51" s="64"/>
      <c r="AL51" s="65"/>
      <c r="AM51" s="63"/>
      <c r="AN51" s="64"/>
      <c r="AO51" s="65"/>
      <c r="AP51" s="63"/>
      <c r="AQ51" s="64"/>
      <c r="AR51" s="65"/>
      <c r="AS51" s="63"/>
      <c r="AT51" s="64"/>
      <c r="AU51" s="65"/>
      <c r="AV51" s="63"/>
      <c r="AW51" s="64"/>
      <c r="AX51" s="65"/>
      <c r="AY51" s="63"/>
      <c r="AZ51" s="64"/>
      <c r="BA51" s="65"/>
      <c r="BB51" s="63"/>
      <c r="BC51" s="64"/>
      <c r="BD51" s="65"/>
      <c r="BE51" s="67"/>
      <c r="BF51" s="68"/>
      <c r="BG51" s="69"/>
      <c r="BH51" s="22" t="str">
        <f t="shared" si="0"/>
        <v/>
      </c>
    </row>
    <row r="52" spans="1:60" x14ac:dyDescent="0.2">
      <c r="A52" s="70">
        <v>40</v>
      </c>
      <c r="B52" s="60"/>
      <c r="C52" s="61"/>
      <c r="D52" s="62"/>
      <c r="E52" s="62"/>
      <c r="F52" s="63"/>
      <c r="G52" s="64"/>
      <c r="H52" s="65"/>
      <c r="I52" s="63"/>
      <c r="J52" s="64"/>
      <c r="K52" s="65"/>
      <c r="L52" s="63"/>
      <c r="M52" s="64"/>
      <c r="N52" s="65"/>
      <c r="O52" s="63"/>
      <c r="P52" s="64"/>
      <c r="Q52" s="65"/>
      <c r="R52" s="63"/>
      <c r="S52" s="64"/>
      <c r="T52" s="65"/>
      <c r="U52" s="63"/>
      <c r="V52" s="64"/>
      <c r="W52" s="65"/>
      <c r="X52" s="63"/>
      <c r="Y52" s="64"/>
      <c r="Z52" s="65"/>
      <c r="AA52" s="63"/>
      <c r="AB52" s="64"/>
      <c r="AC52" s="65"/>
      <c r="AD52" s="63"/>
      <c r="AE52" s="64"/>
      <c r="AF52" s="65"/>
      <c r="AG52" s="66"/>
      <c r="AH52" s="64"/>
      <c r="AI52" s="65"/>
      <c r="AJ52" s="63"/>
      <c r="AK52" s="64"/>
      <c r="AL52" s="65"/>
      <c r="AM52" s="63"/>
      <c r="AN52" s="64"/>
      <c r="AO52" s="65"/>
      <c r="AP52" s="63"/>
      <c r="AQ52" s="64"/>
      <c r="AR52" s="65"/>
      <c r="AS52" s="63"/>
      <c r="AT52" s="64"/>
      <c r="AU52" s="65"/>
      <c r="AV52" s="63"/>
      <c r="AW52" s="64"/>
      <c r="AX52" s="65"/>
      <c r="AY52" s="63"/>
      <c r="AZ52" s="64"/>
      <c r="BA52" s="65"/>
      <c r="BB52" s="63"/>
      <c r="BC52" s="64"/>
      <c r="BD52" s="65"/>
      <c r="BE52" s="67"/>
      <c r="BF52" s="68"/>
      <c r="BG52" s="69"/>
      <c r="BH52" s="22" t="str">
        <f t="shared" si="0"/>
        <v/>
      </c>
    </row>
    <row r="53" spans="1:60" x14ac:dyDescent="0.2">
      <c r="A53" s="70">
        <v>41</v>
      </c>
      <c r="B53" s="60"/>
      <c r="C53" s="61"/>
      <c r="D53" s="62"/>
      <c r="E53" s="62"/>
      <c r="F53" s="63"/>
      <c r="G53" s="64"/>
      <c r="H53" s="65"/>
      <c r="I53" s="63"/>
      <c r="J53" s="64"/>
      <c r="K53" s="65"/>
      <c r="L53" s="63"/>
      <c r="M53" s="64"/>
      <c r="N53" s="65"/>
      <c r="O53" s="63"/>
      <c r="P53" s="64"/>
      <c r="Q53" s="65"/>
      <c r="R53" s="63"/>
      <c r="S53" s="64"/>
      <c r="T53" s="65"/>
      <c r="U53" s="63"/>
      <c r="V53" s="64"/>
      <c r="W53" s="65"/>
      <c r="X53" s="63"/>
      <c r="Y53" s="64"/>
      <c r="Z53" s="65"/>
      <c r="AA53" s="63"/>
      <c r="AB53" s="64"/>
      <c r="AC53" s="65"/>
      <c r="AD53" s="63"/>
      <c r="AE53" s="64"/>
      <c r="AF53" s="65"/>
      <c r="AG53" s="66"/>
      <c r="AH53" s="64"/>
      <c r="AI53" s="65"/>
      <c r="AJ53" s="63"/>
      <c r="AK53" s="64"/>
      <c r="AL53" s="65"/>
      <c r="AM53" s="63"/>
      <c r="AN53" s="64"/>
      <c r="AO53" s="65"/>
      <c r="AP53" s="63"/>
      <c r="AQ53" s="64"/>
      <c r="AR53" s="65"/>
      <c r="AS53" s="63"/>
      <c r="AT53" s="64"/>
      <c r="AU53" s="65"/>
      <c r="AV53" s="63"/>
      <c r="AW53" s="64"/>
      <c r="AX53" s="65"/>
      <c r="AY53" s="63"/>
      <c r="AZ53" s="64"/>
      <c r="BA53" s="65"/>
      <c r="BB53" s="63"/>
      <c r="BC53" s="64"/>
      <c r="BD53" s="65"/>
      <c r="BE53" s="67"/>
      <c r="BF53" s="68"/>
      <c r="BG53" s="69"/>
      <c r="BH53" s="22" t="str">
        <f t="shared" si="0"/>
        <v/>
      </c>
    </row>
    <row r="54" spans="1:60" x14ac:dyDescent="0.2">
      <c r="A54" s="70">
        <v>42</v>
      </c>
      <c r="B54" s="60"/>
      <c r="C54" s="61"/>
      <c r="D54" s="62"/>
      <c r="E54" s="62"/>
      <c r="F54" s="63"/>
      <c r="G54" s="64"/>
      <c r="H54" s="65"/>
      <c r="I54" s="63"/>
      <c r="J54" s="64"/>
      <c r="K54" s="65"/>
      <c r="L54" s="63"/>
      <c r="M54" s="64"/>
      <c r="N54" s="65"/>
      <c r="O54" s="63"/>
      <c r="P54" s="64"/>
      <c r="Q54" s="65"/>
      <c r="R54" s="63"/>
      <c r="S54" s="64"/>
      <c r="T54" s="65"/>
      <c r="U54" s="63"/>
      <c r="V54" s="64"/>
      <c r="W54" s="65"/>
      <c r="X54" s="63"/>
      <c r="Y54" s="64"/>
      <c r="Z54" s="65"/>
      <c r="AA54" s="63"/>
      <c r="AB54" s="64"/>
      <c r="AC54" s="65"/>
      <c r="AD54" s="63"/>
      <c r="AE54" s="64"/>
      <c r="AF54" s="65"/>
      <c r="AG54" s="66"/>
      <c r="AH54" s="64"/>
      <c r="AI54" s="65"/>
      <c r="AJ54" s="63"/>
      <c r="AK54" s="64"/>
      <c r="AL54" s="65"/>
      <c r="AM54" s="63"/>
      <c r="AN54" s="64"/>
      <c r="AO54" s="65"/>
      <c r="AP54" s="63"/>
      <c r="AQ54" s="64"/>
      <c r="AR54" s="65"/>
      <c r="AS54" s="63"/>
      <c r="AT54" s="64"/>
      <c r="AU54" s="65"/>
      <c r="AV54" s="63"/>
      <c r="AW54" s="64"/>
      <c r="AX54" s="65"/>
      <c r="AY54" s="63"/>
      <c r="AZ54" s="64"/>
      <c r="BA54" s="65"/>
      <c r="BB54" s="63"/>
      <c r="BC54" s="64"/>
      <c r="BD54" s="65"/>
      <c r="BE54" s="67"/>
      <c r="BF54" s="68"/>
      <c r="BG54" s="69"/>
      <c r="BH54" s="22" t="str">
        <f t="shared" si="0"/>
        <v/>
      </c>
    </row>
    <row r="55" spans="1:60" x14ac:dyDescent="0.2">
      <c r="A55" s="70">
        <v>43</v>
      </c>
      <c r="B55" s="60"/>
      <c r="C55" s="61"/>
      <c r="D55" s="62"/>
      <c r="E55" s="62"/>
      <c r="F55" s="63"/>
      <c r="G55" s="64"/>
      <c r="H55" s="65"/>
      <c r="I55" s="63"/>
      <c r="J55" s="64"/>
      <c r="K55" s="65"/>
      <c r="L55" s="63"/>
      <c r="M55" s="64"/>
      <c r="N55" s="65"/>
      <c r="O55" s="63"/>
      <c r="P55" s="64"/>
      <c r="Q55" s="65"/>
      <c r="R55" s="63"/>
      <c r="S55" s="64"/>
      <c r="T55" s="65"/>
      <c r="U55" s="63"/>
      <c r="V55" s="64"/>
      <c r="W55" s="65"/>
      <c r="X55" s="63"/>
      <c r="Y55" s="64"/>
      <c r="Z55" s="65"/>
      <c r="AA55" s="63"/>
      <c r="AB55" s="64"/>
      <c r="AC55" s="65"/>
      <c r="AD55" s="63"/>
      <c r="AE55" s="64"/>
      <c r="AF55" s="65"/>
      <c r="AG55" s="66"/>
      <c r="AH55" s="64"/>
      <c r="AI55" s="65"/>
      <c r="AJ55" s="63"/>
      <c r="AK55" s="64"/>
      <c r="AL55" s="65"/>
      <c r="AM55" s="63"/>
      <c r="AN55" s="64"/>
      <c r="AO55" s="65"/>
      <c r="AP55" s="63"/>
      <c r="AQ55" s="64"/>
      <c r="AR55" s="65"/>
      <c r="AS55" s="63"/>
      <c r="AT55" s="64"/>
      <c r="AU55" s="65"/>
      <c r="AV55" s="63"/>
      <c r="AW55" s="64"/>
      <c r="AX55" s="65"/>
      <c r="AY55" s="63"/>
      <c r="AZ55" s="64"/>
      <c r="BA55" s="65"/>
      <c r="BB55" s="63"/>
      <c r="BC55" s="64"/>
      <c r="BD55" s="65"/>
      <c r="BE55" s="67"/>
      <c r="BF55" s="68"/>
      <c r="BG55" s="69"/>
      <c r="BH55" s="22" t="str">
        <f t="shared" si="0"/>
        <v/>
      </c>
    </row>
    <row r="56" spans="1:60" x14ac:dyDescent="0.2">
      <c r="A56" s="70">
        <v>44</v>
      </c>
      <c r="B56" s="60"/>
      <c r="C56" s="61"/>
      <c r="D56" s="62"/>
      <c r="E56" s="62"/>
      <c r="F56" s="63"/>
      <c r="G56" s="64"/>
      <c r="H56" s="65"/>
      <c r="I56" s="63"/>
      <c r="J56" s="64"/>
      <c r="K56" s="65"/>
      <c r="L56" s="63"/>
      <c r="M56" s="64"/>
      <c r="N56" s="65"/>
      <c r="O56" s="63"/>
      <c r="P56" s="64"/>
      <c r="Q56" s="65"/>
      <c r="R56" s="63"/>
      <c r="S56" s="64"/>
      <c r="T56" s="65"/>
      <c r="U56" s="63"/>
      <c r="V56" s="64"/>
      <c r="W56" s="65"/>
      <c r="X56" s="63"/>
      <c r="Y56" s="64"/>
      <c r="Z56" s="65"/>
      <c r="AA56" s="63"/>
      <c r="AB56" s="64"/>
      <c r="AC56" s="65"/>
      <c r="AD56" s="63"/>
      <c r="AE56" s="64"/>
      <c r="AF56" s="65"/>
      <c r="AG56" s="66"/>
      <c r="AH56" s="64"/>
      <c r="AI56" s="65"/>
      <c r="AJ56" s="63"/>
      <c r="AK56" s="64"/>
      <c r="AL56" s="65"/>
      <c r="AM56" s="63"/>
      <c r="AN56" s="64"/>
      <c r="AO56" s="65"/>
      <c r="AP56" s="63"/>
      <c r="AQ56" s="64"/>
      <c r="AR56" s="65"/>
      <c r="AS56" s="63"/>
      <c r="AT56" s="64"/>
      <c r="AU56" s="65"/>
      <c r="AV56" s="63"/>
      <c r="AW56" s="64"/>
      <c r="AX56" s="65"/>
      <c r="AY56" s="63"/>
      <c r="AZ56" s="64"/>
      <c r="BA56" s="65"/>
      <c r="BB56" s="63"/>
      <c r="BC56" s="64"/>
      <c r="BD56" s="65"/>
      <c r="BE56" s="67"/>
      <c r="BF56" s="68"/>
      <c r="BG56" s="69"/>
      <c r="BH56" s="22" t="str">
        <f t="shared" si="0"/>
        <v/>
      </c>
    </row>
    <row r="57" spans="1:60" x14ac:dyDescent="0.2">
      <c r="A57" s="70">
        <v>45</v>
      </c>
      <c r="B57" s="60"/>
      <c r="C57" s="61"/>
      <c r="D57" s="62"/>
      <c r="E57" s="62"/>
      <c r="F57" s="63"/>
      <c r="G57" s="64"/>
      <c r="H57" s="65"/>
      <c r="I57" s="63"/>
      <c r="J57" s="64"/>
      <c r="K57" s="65"/>
      <c r="L57" s="63"/>
      <c r="M57" s="64"/>
      <c r="N57" s="65"/>
      <c r="O57" s="63"/>
      <c r="P57" s="64"/>
      <c r="Q57" s="65"/>
      <c r="R57" s="63"/>
      <c r="S57" s="64"/>
      <c r="T57" s="65"/>
      <c r="U57" s="63"/>
      <c r="V57" s="64"/>
      <c r="W57" s="65"/>
      <c r="X57" s="63"/>
      <c r="Y57" s="64"/>
      <c r="Z57" s="65"/>
      <c r="AA57" s="63"/>
      <c r="AB57" s="64"/>
      <c r="AC57" s="65"/>
      <c r="AD57" s="63"/>
      <c r="AE57" s="64"/>
      <c r="AF57" s="65"/>
      <c r="AG57" s="66"/>
      <c r="AH57" s="64"/>
      <c r="AI57" s="65"/>
      <c r="AJ57" s="63"/>
      <c r="AK57" s="64"/>
      <c r="AL57" s="65"/>
      <c r="AM57" s="63"/>
      <c r="AN57" s="64"/>
      <c r="AO57" s="65"/>
      <c r="AP57" s="63"/>
      <c r="AQ57" s="64"/>
      <c r="AR57" s="65"/>
      <c r="AS57" s="63"/>
      <c r="AT57" s="64"/>
      <c r="AU57" s="65"/>
      <c r="AV57" s="63"/>
      <c r="AW57" s="64"/>
      <c r="AX57" s="65"/>
      <c r="AY57" s="63"/>
      <c r="AZ57" s="64"/>
      <c r="BA57" s="65"/>
      <c r="BB57" s="63"/>
      <c r="BC57" s="64"/>
      <c r="BD57" s="65"/>
      <c r="BE57" s="67"/>
      <c r="BF57" s="68"/>
      <c r="BG57" s="69"/>
      <c r="BH57" s="22" t="str">
        <f t="shared" si="0"/>
        <v/>
      </c>
    </row>
    <row r="58" spans="1:60" x14ac:dyDescent="0.2">
      <c r="A58" s="70">
        <v>46</v>
      </c>
      <c r="B58" s="60"/>
      <c r="C58" s="61"/>
      <c r="D58" s="62"/>
      <c r="E58" s="62"/>
      <c r="F58" s="63"/>
      <c r="G58" s="64"/>
      <c r="H58" s="65"/>
      <c r="I58" s="63"/>
      <c r="J58" s="64"/>
      <c r="K58" s="65"/>
      <c r="L58" s="63"/>
      <c r="M58" s="64"/>
      <c r="N58" s="65"/>
      <c r="O58" s="63"/>
      <c r="P58" s="64"/>
      <c r="Q58" s="65"/>
      <c r="R58" s="63"/>
      <c r="S58" s="64"/>
      <c r="T58" s="65"/>
      <c r="U58" s="63"/>
      <c r="V58" s="64"/>
      <c r="W58" s="65"/>
      <c r="X58" s="63"/>
      <c r="Y58" s="64"/>
      <c r="Z58" s="65"/>
      <c r="AA58" s="63"/>
      <c r="AB58" s="64"/>
      <c r="AC58" s="65"/>
      <c r="AD58" s="63"/>
      <c r="AE58" s="64"/>
      <c r="AF58" s="65"/>
      <c r="AG58" s="66"/>
      <c r="AH58" s="64"/>
      <c r="AI58" s="65"/>
      <c r="AJ58" s="63"/>
      <c r="AK58" s="64"/>
      <c r="AL58" s="65"/>
      <c r="AM58" s="63"/>
      <c r="AN58" s="64"/>
      <c r="AO58" s="65"/>
      <c r="AP58" s="63"/>
      <c r="AQ58" s="64"/>
      <c r="AR58" s="65"/>
      <c r="AS58" s="63"/>
      <c r="AT58" s="64"/>
      <c r="AU58" s="65"/>
      <c r="AV58" s="63"/>
      <c r="AW58" s="64"/>
      <c r="AX58" s="65"/>
      <c r="AY58" s="63"/>
      <c r="AZ58" s="64"/>
      <c r="BA58" s="65"/>
      <c r="BB58" s="63"/>
      <c r="BC58" s="64"/>
      <c r="BD58" s="65"/>
      <c r="BE58" s="67"/>
      <c r="BF58" s="68"/>
      <c r="BG58" s="69"/>
      <c r="BH58" s="22" t="str">
        <f t="shared" si="0"/>
        <v/>
      </c>
    </row>
    <row r="59" spans="1:60" x14ac:dyDescent="0.2">
      <c r="A59" s="70">
        <v>47</v>
      </c>
      <c r="B59" s="60"/>
      <c r="C59" s="61"/>
      <c r="D59" s="62"/>
      <c r="E59" s="62"/>
      <c r="F59" s="63"/>
      <c r="G59" s="64"/>
      <c r="H59" s="65"/>
      <c r="I59" s="63"/>
      <c r="J59" s="64"/>
      <c r="K59" s="65"/>
      <c r="L59" s="63"/>
      <c r="M59" s="64"/>
      <c r="N59" s="65"/>
      <c r="O59" s="63"/>
      <c r="P59" s="64"/>
      <c r="Q59" s="65"/>
      <c r="R59" s="63"/>
      <c r="S59" s="64"/>
      <c r="T59" s="65"/>
      <c r="U59" s="63"/>
      <c r="V59" s="64"/>
      <c r="W59" s="65"/>
      <c r="X59" s="63"/>
      <c r="Y59" s="64"/>
      <c r="Z59" s="65"/>
      <c r="AA59" s="63"/>
      <c r="AB59" s="64"/>
      <c r="AC59" s="65"/>
      <c r="AD59" s="63"/>
      <c r="AE59" s="64"/>
      <c r="AF59" s="65"/>
      <c r="AG59" s="66"/>
      <c r="AH59" s="64"/>
      <c r="AI59" s="65"/>
      <c r="AJ59" s="63"/>
      <c r="AK59" s="64"/>
      <c r="AL59" s="65"/>
      <c r="AM59" s="63"/>
      <c r="AN59" s="64"/>
      <c r="AO59" s="65"/>
      <c r="AP59" s="63"/>
      <c r="AQ59" s="64"/>
      <c r="AR59" s="65"/>
      <c r="AS59" s="63"/>
      <c r="AT59" s="64"/>
      <c r="AU59" s="65"/>
      <c r="AV59" s="63"/>
      <c r="AW59" s="64"/>
      <c r="AX59" s="65"/>
      <c r="AY59" s="63"/>
      <c r="AZ59" s="64"/>
      <c r="BA59" s="65"/>
      <c r="BB59" s="63"/>
      <c r="BC59" s="64"/>
      <c r="BD59" s="65"/>
      <c r="BE59" s="67"/>
      <c r="BF59" s="68"/>
      <c r="BG59" s="69"/>
      <c r="BH59" s="22" t="str">
        <f t="shared" si="0"/>
        <v/>
      </c>
    </row>
    <row r="60" spans="1:60" x14ac:dyDescent="0.2">
      <c r="A60" s="70">
        <v>48</v>
      </c>
      <c r="B60" s="60"/>
      <c r="C60" s="61"/>
      <c r="D60" s="62"/>
      <c r="E60" s="62"/>
      <c r="F60" s="63"/>
      <c r="G60" s="64"/>
      <c r="H60" s="65"/>
      <c r="I60" s="63"/>
      <c r="J60" s="64"/>
      <c r="K60" s="65"/>
      <c r="L60" s="63"/>
      <c r="M60" s="64"/>
      <c r="N60" s="65"/>
      <c r="O60" s="63"/>
      <c r="P60" s="64"/>
      <c r="Q60" s="65"/>
      <c r="R60" s="63"/>
      <c r="S60" s="64"/>
      <c r="T60" s="65"/>
      <c r="U60" s="63"/>
      <c r="V60" s="64"/>
      <c r="W60" s="65"/>
      <c r="X60" s="63"/>
      <c r="Y60" s="64"/>
      <c r="Z60" s="65"/>
      <c r="AA60" s="63"/>
      <c r="AB60" s="64"/>
      <c r="AC60" s="65"/>
      <c r="AD60" s="63"/>
      <c r="AE60" s="64"/>
      <c r="AF60" s="65"/>
      <c r="AG60" s="66"/>
      <c r="AH60" s="64"/>
      <c r="AI60" s="65"/>
      <c r="AJ60" s="63"/>
      <c r="AK60" s="64"/>
      <c r="AL60" s="65"/>
      <c r="AM60" s="63"/>
      <c r="AN60" s="64"/>
      <c r="AO60" s="65"/>
      <c r="AP60" s="63"/>
      <c r="AQ60" s="64"/>
      <c r="AR60" s="65"/>
      <c r="AS60" s="63"/>
      <c r="AT60" s="64"/>
      <c r="AU60" s="65"/>
      <c r="AV60" s="63"/>
      <c r="AW60" s="64"/>
      <c r="AX60" s="65"/>
      <c r="AY60" s="63"/>
      <c r="AZ60" s="64"/>
      <c r="BA60" s="65"/>
      <c r="BB60" s="63"/>
      <c r="BC60" s="64"/>
      <c r="BD60" s="65"/>
      <c r="BE60" s="67"/>
      <c r="BF60" s="68"/>
      <c r="BG60" s="69"/>
      <c r="BH60" s="22" t="str">
        <f t="shared" si="0"/>
        <v/>
      </c>
    </row>
    <row r="61" spans="1:60" x14ac:dyDescent="0.2">
      <c r="A61" s="70">
        <v>49</v>
      </c>
      <c r="B61" s="60"/>
      <c r="C61" s="61"/>
      <c r="D61" s="62"/>
      <c r="E61" s="62"/>
      <c r="F61" s="63"/>
      <c r="G61" s="64"/>
      <c r="H61" s="65"/>
      <c r="I61" s="63"/>
      <c r="J61" s="64"/>
      <c r="K61" s="65"/>
      <c r="L61" s="63"/>
      <c r="M61" s="64"/>
      <c r="N61" s="65"/>
      <c r="O61" s="63"/>
      <c r="P61" s="64"/>
      <c r="Q61" s="65"/>
      <c r="R61" s="63"/>
      <c r="S61" s="64"/>
      <c r="T61" s="65"/>
      <c r="U61" s="63"/>
      <c r="V61" s="64"/>
      <c r="W61" s="65"/>
      <c r="X61" s="63"/>
      <c r="Y61" s="64"/>
      <c r="Z61" s="65"/>
      <c r="AA61" s="63"/>
      <c r="AB61" s="64"/>
      <c r="AC61" s="65"/>
      <c r="AD61" s="63"/>
      <c r="AE61" s="64"/>
      <c r="AF61" s="65"/>
      <c r="AG61" s="66"/>
      <c r="AH61" s="64"/>
      <c r="AI61" s="65"/>
      <c r="AJ61" s="63"/>
      <c r="AK61" s="64"/>
      <c r="AL61" s="65"/>
      <c r="AM61" s="63"/>
      <c r="AN61" s="64"/>
      <c r="AO61" s="65"/>
      <c r="AP61" s="63"/>
      <c r="AQ61" s="64"/>
      <c r="AR61" s="65"/>
      <c r="AS61" s="63"/>
      <c r="AT61" s="64"/>
      <c r="AU61" s="65"/>
      <c r="AV61" s="63"/>
      <c r="AW61" s="64"/>
      <c r="AX61" s="65"/>
      <c r="AY61" s="63"/>
      <c r="AZ61" s="64"/>
      <c r="BA61" s="65"/>
      <c r="BB61" s="63"/>
      <c r="BC61" s="64"/>
      <c r="BD61" s="65"/>
      <c r="BE61" s="67"/>
      <c r="BF61" s="68"/>
      <c r="BG61" s="69"/>
      <c r="BH61" s="22" t="str">
        <f t="shared" si="0"/>
        <v/>
      </c>
    </row>
    <row r="62" spans="1:60" x14ac:dyDescent="0.2">
      <c r="A62" s="70">
        <v>50</v>
      </c>
      <c r="B62" s="60"/>
      <c r="C62" s="61"/>
      <c r="D62" s="62"/>
      <c r="E62" s="62"/>
      <c r="F62" s="63"/>
      <c r="G62" s="64"/>
      <c r="H62" s="65"/>
      <c r="I62" s="63"/>
      <c r="J62" s="64"/>
      <c r="K62" s="65"/>
      <c r="L62" s="63"/>
      <c r="M62" s="64"/>
      <c r="N62" s="65"/>
      <c r="O62" s="63"/>
      <c r="P62" s="64"/>
      <c r="Q62" s="65"/>
      <c r="R62" s="63"/>
      <c r="S62" s="64"/>
      <c r="T62" s="65"/>
      <c r="U62" s="63"/>
      <c r="V62" s="64"/>
      <c r="W62" s="65"/>
      <c r="X62" s="63"/>
      <c r="Y62" s="64"/>
      <c r="Z62" s="65"/>
      <c r="AA62" s="63"/>
      <c r="AB62" s="64"/>
      <c r="AC62" s="65"/>
      <c r="AD62" s="63"/>
      <c r="AE62" s="64"/>
      <c r="AF62" s="65"/>
      <c r="AG62" s="66"/>
      <c r="AH62" s="64"/>
      <c r="AI62" s="65"/>
      <c r="AJ62" s="63"/>
      <c r="AK62" s="64"/>
      <c r="AL62" s="65"/>
      <c r="AM62" s="63"/>
      <c r="AN62" s="64"/>
      <c r="AO62" s="65"/>
      <c r="AP62" s="63"/>
      <c r="AQ62" s="64"/>
      <c r="AR62" s="65"/>
      <c r="AS62" s="63"/>
      <c r="AT62" s="64"/>
      <c r="AU62" s="65"/>
      <c r="AV62" s="63"/>
      <c r="AW62" s="64"/>
      <c r="AX62" s="65"/>
      <c r="AY62" s="63"/>
      <c r="AZ62" s="64"/>
      <c r="BA62" s="65"/>
      <c r="BB62" s="63"/>
      <c r="BC62" s="64"/>
      <c r="BD62" s="65"/>
      <c r="BE62" s="67"/>
      <c r="BF62" s="68"/>
      <c r="BG62" s="69"/>
    </row>
    <row r="63" spans="1:60" x14ac:dyDescent="0.2">
      <c r="A63" s="70">
        <v>51</v>
      </c>
      <c r="B63" s="60"/>
      <c r="C63" s="61"/>
      <c r="D63" s="62"/>
      <c r="E63" s="62"/>
      <c r="F63" s="63"/>
      <c r="G63" s="64"/>
      <c r="H63" s="65"/>
      <c r="I63" s="63"/>
      <c r="J63" s="64"/>
      <c r="K63" s="65"/>
      <c r="L63" s="63"/>
      <c r="M63" s="64"/>
      <c r="N63" s="65"/>
      <c r="O63" s="63"/>
      <c r="P63" s="64"/>
      <c r="Q63" s="65"/>
      <c r="R63" s="63"/>
      <c r="S63" s="64"/>
      <c r="T63" s="65"/>
      <c r="U63" s="63"/>
      <c r="V63" s="64"/>
      <c r="W63" s="65"/>
      <c r="X63" s="63"/>
      <c r="Y63" s="64"/>
      <c r="Z63" s="65"/>
      <c r="AA63" s="63"/>
      <c r="AB63" s="64"/>
      <c r="AC63" s="65"/>
      <c r="AD63" s="63"/>
      <c r="AE63" s="64"/>
      <c r="AF63" s="65"/>
      <c r="AG63" s="66"/>
      <c r="AH63" s="64"/>
      <c r="AI63" s="65"/>
      <c r="AJ63" s="63"/>
      <c r="AK63" s="64"/>
      <c r="AL63" s="65"/>
      <c r="AM63" s="63"/>
      <c r="AN63" s="64"/>
      <c r="AO63" s="65"/>
      <c r="AP63" s="63"/>
      <c r="AQ63" s="64"/>
      <c r="AR63" s="65"/>
      <c r="AS63" s="63"/>
      <c r="AT63" s="64"/>
      <c r="AU63" s="65"/>
      <c r="AV63" s="63"/>
      <c r="AW63" s="64"/>
      <c r="AX63" s="65"/>
      <c r="AY63" s="63"/>
      <c r="AZ63" s="64"/>
      <c r="BA63" s="65"/>
      <c r="BB63" s="63"/>
      <c r="BC63" s="64"/>
      <c r="BD63" s="65"/>
      <c r="BE63" s="67"/>
      <c r="BF63" s="68"/>
      <c r="BG63" s="69"/>
    </row>
    <row r="64" spans="1:60" x14ac:dyDescent="0.2">
      <c r="A64" s="70">
        <v>52</v>
      </c>
      <c r="B64" s="60"/>
      <c r="C64" s="61"/>
      <c r="D64" s="62"/>
      <c r="E64" s="62"/>
      <c r="F64" s="63"/>
      <c r="G64" s="64"/>
      <c r="H64" s="65"/>
      <c r="I64" s="63"/>
      <c r="J64" s="64"/>
      <c r="K64" s="65"/>
      <c r="L64" s="63"/>
      <c r="M64" s="64"/>
      <c r="N64" s="65"/>
      <c r="O64" s="63"/>
      <c r="P64" s="64"/>
      <c r="Q64" s="65"/>
      <c r="R64" s="63"/>
      <c r="S64" s="64"/>
      <c r="T64" s="65"/>
      <c r="U64" s="63"/>
      <c r="V64" s="64"/>
      <c r="W64" s="65"/>
      <c r="X64" s="63"/>
      <c r="Y64" s="64"/>
      <c r="Z64" s="65"/>
      <c r="AA64" s="63"/>
      <c r="AB64" s="64"/>
      <c r="AC64" s="65"/>
      <c r="AD64" s="63"/>
      <c r="AE64" s="64"/>
      <c r="AF64" s="65"/>
      <c r="AG64" s="66"/>
      <c r="AH64" s="64"/>
      <c r="AI64" s="65"/>
      <c r="AJ64" s="63"/>
      <c r="AK64" s="64"/>
      <c r="AL64" s="65"/>
      <c r="AM64" s="63"/>
      <c r="AN64" s="64"/>
      <c r="AO64" s="65"/>
      <c r="AP64" s="63"/>
      <c r="AQ64" s="64"/>
      <c r="AR64" s="65"/>
      <c r="AS64" s="63"/>
      <c r="AT64" s="64"/>
      <c r="AU64" s="65"/>
      <c r="AV64" s="63"/>
      <c r="AW64" s="64"/>
      <c r="AX64" s="65"/>
      <c r="AY64" s="63"/>
      <c r="AZ64" s="64"/>
      <c r="BA64" s="65"/>
      <c r="BB64" s="63"/>
      <c r="BC64" s="64"/>
      <c r="BD64" s="65"/>
      <c r="BE64" s="67"/>
      <c r="BF64" s="68"/>
      <c r="BG64" s="69"/>
    </row>
    <row r="65" spans="1:60" x14ac:dyDescent="0.2">
      <c r="A65" s="70">
        <v>53</v>
      </c>
      <c r="B65" s="60"/>
      <c r="C65" s="61"/>
      <c r="D65" s="62"/>
      <c r="E65" s="62"/>
      <c r="F65" s="63"/>
      <c r="G65" s="64"/>
      <c r="H65" s="65"/>
      <c r="I65" s="63"/>
      <c r="J65" s="64"/>
      <c r="K65" s="65"/>
      <c r="L65" s="63"/>
      <c r="M65" s="64"/>
      <c r="N65" s="65"/>
      <c r="O65" s="63"/>
      <c r="P65" s="64"/>
      <c r="Q65" s="65"/>
      <c r="R65" s="63"/>
      <c r="S65" s="64"/>
      <c r="T65" s="65"/>
      <c r="U65" s="63"/>
      <c r="V65" s="64"/>
      <c r="W65" s="65"/>
      <c r="X65" s="63"/>
      <c r="Y65" s="64"/>
      <c r="Z65" s="65"/>
      <c r="AA65" s="63"/>
      <c r="AB65" s="64"/>
      <c r="AC65" s="65"/>
      <c r="AD65" s="63"/>
      <c r="AE65" s="64"/>
      <c r="AF65" s="65"/>
      <c r="AG65" s="66"/>
      <c r="AH65" s="64"/>
      <c r="AI65" s="65"/>
      <c r="AJ65" s="63"/>
      <c r="AK65" s="64"/>
      <c r="AL65" s="65"/>
      <c r="AM65" s="63"/>
      <c r="AN65" s="64"/>
      <c r="AO65" s="65"/>
      <c r="AP65" s="63"/>
      <c r="AQ65" s="64"/>
      <c r="AR65" s="65"/>
      <c r="AS65" s="63"/>
      <c r="AT65" s="64"/>
      <c r="AU65" s="65"/>
      <c r="AV65" s="63"/>
      <c r="AW65" s="64"/>
      <c r="AX65" s="65"/>
      <c r="AY65" s="63"/>
      <c r="AZ65" s="64"/>
      <c r="BA65" s="65"/>
      <c r="BB65" s="63"/>
      <c r="BC65" s="64"/>
      <c r="BD65" s="65"/>
      <c r="BE65" s="67"/>
      <c r="BF65" s="68"/>
      <c r="BG65" s="69"/>
    </row>
    <row r="66" spans="1:60" x14ac:dyDescent="0.2">
      <c r="A66" s="70">
        <v>54</v>
      </c>
      <c r="B66" s="60"/>
      <c r="C66" s="61"/>
      <c r="D66" s="62"/>
      <c r="E66" s="62"/>
      <c r="F66" s="63"/>
      <c r="G66" s="64"/>
      <c r="H66" s="65"/>
      <c r="I66" s="63"/>
      <c r="J66" s="64"/>
      <c r="K66" s="65"/>
      <c r="L66" s="63"/>
      <c r="M66" s="64"/>
      <c r="N66" s="65"/>
      <c r="O66" s="63"/>
      <c r="P66" s="64"/>
      <c r="Q66" s="65"/>
      <c r="R66" s="63"/>
      <c r="S66" s="64"/>
      <c r="T66" s="65"/>
      <c r="U66" s="63"/>
      <c r="V66" s="64"/>
      <c r="W66" s="65"/>
      <c r="X66" s="63"/>
      <c r="Y66" s="64"/>
      <c r="Z66" s="65"/>
      <c r="AA66" s="63"/>
      <c r="AB66" s="64"/>
      <c r="AC66" s="65"/>
      <c r="AD66" s="63"/>
      <c r="AE66" s="64"/>
      <c r="AF66" s="65"/>
      <c r="AG66" s="66"/>
      <c r="AH66" s="64"/>
      <c r="AI66" s="65"/>
      <c r="AJ66" s="63"/>
      <c r="AK66" s="64"/>
      <c r="AL66" s="65"/>
      <c r="AM66" s="63"/>
      <c r="AN66" s="64"/>
      <c r="AO66" s="65"/>
      <c r="AP66" s="63"/>
      <c r="AQ66" s="64"/>
      <c r="AR66" s="65"/>
      <c r="AS66" s="63"/>
      <c r="AT66" s="64"/>
      <c r="AU66" s="65"/>
      <c r="AV66" s="63"/>
      <c r="AW66" s="64"/>
      <c r="AX66" s="65"/>
      <c r="AY66" s="63"/>
      <c r="AZ66" s="64"/>
      <c r="BA66" s="65"/>
      <c r="BB66" s="63"/>
      <c r="BC66" s="64"/>
      <c r="BD66" s="65"/>
      <c r="BE66" s="67"/>
      <c r="BF66" s="68"/>
      <c r="BG66" s="69"/>
    </row>
    <row r="67" spans="1:60" x14ac:dyDescent="0.2">
      <c r="A67" s="70">
        <v>55</v>
      </c>
      <c r="B67" s="60"/>
      <c r="C67" s="61"/>
      <c r="D67" s="62"/>
      <c r="E67" s="62"/>
      <c r="F67" s="63"/>
      <c r="G67" s="64"/>
      <c r="H67" s="65"/>
      <c r="I67" s="63"/>
      <c r="J67" s="64"/>
      <c r="K67" s="65"/>
      <c r="L67" s="63"/>
      <c r="M67" s="64"/>
      <c r="N67" s="65"/>
      <c r="O67" s="63"/>
      <c r="P67" s="64"/>
      <c r="Q67" s="65"/>
      <c r="R67" s="63"/>
      <c r="S67" s="64"/>
      <c r="T67" s="65"/>
      <c r="U67" s="63"/>
      <c r="V67" s="64"/>
      <c r="W67" s="65"/>
      <c r="X67" s="63"/>
      <c r="Y67" s="64"/>
      <c r="Z67" s="65"/>
      <c r="AA67" s="63"/>
      <c r="AB67" s="64"/>
      <c r="AC67" s="65"/>
      <c r="AD67" s="63"/>
      <c r="AE67" s="64"/>
      <c r="AF67" s="65"/>
      <c r="AG67" s="66"/>
      <c r="AH67" s="64"/>
      <c r="AI67" s="65"/>
      <c r="AJ67" s="63"/>
      <c r="AK67" s="64"/>
      <c r="AL67" s="65"/>
      <c r="AM67" s="63"/>
      <c r="AN67" s="64"/>
      <c r="AO67" s="65"/>
      <c r="AP67" s="63"/>
      <c r="AQ67" s="64"/>
      <c r="AR67" s="65"/>
      <c r="AS67" s="63"/>
      <c r="AT67" s="64"/>
      <c r="AU67" s="65"/>
      <c r="AV67" s="63"/>
      <c r="AW67" s="64"/>
      <c r="AX67" s="65"/>
      <c r="AY67" s="63"/>
      <c r="AZ67" s="64"/>
      <c r="BA67" s="65"/>
      <c r="BB67" s="63"/>
      <c r="BC67" s="64"/>
      <c r="BD67" s="65"/>
      <c r="BE67" s="67"/>
      <c r="BF67" s="68"/>
      <c r="BG67" s="69"/>
    </row>
    <row r="68" spans="1:60" x14ac:dyDescent="0.2">
      <c r="A68" s="70">
        <v>56</v>
      </c>
      <c r="B68" s="60"/>
      <c r="C68" s="61"/>
      <c r="D68" s="62"/>
      <c r="E68" s="62"/>
      <c r="F68" s="63"/>
      <c r="G68" s="64"/>
      <c r="H68" s="65"/>
      <c r="I68" s="63"/>
      <c r="J68" s="64"/>
      <c r="K68" s="65"/>
      <c r="L68" s="63"/>
      <c r="M68" s="64"/>
      <c r="N68" s="65"/>
      <c r="O68" s="63"/>
      <c r="P68" s="64"/>
      <c r="Q68" s="65"/>
      <c r="R68" s="63"/>
      <c r="S68" s="64"/>
      <c r="T68" s="65"/>
      <c r="U68" s="63"/>
      <c r="V68" s="64"/>
      <c r="W68" s="65"/>
      <c r="X68" s="63"/>
      <c r="Y68" s="64"/>
      <c r="Z68" s="65"/>
      <c r="AA68" s="63"/>
      <c r="AB68" s="64"/>
      <c r="AC68" s="65"/>
      <c r="AD68" s="63"/>
      <c r="AE68" s="64"/>
      <c r="AF68" s="65"/>
      <c r="AG68" s="66"/>
      <c r="AH68" s="64"/>
      <c r="AI68" s="65"/>
      <c r="AJ68" s="63"/>
      <c r="AK68" s="64"/>
      <c r="AL68" s="65"/>
      <c r="AM68" s="63"/>
      <c r="AN68" s="64"/>
      <c r="AO68" s="65"/>
      <c r="AP68" s="63"/>
      <c r="AQ68" s="64"/>
      <c r="AR68" s="65"/>
      <c r="AS68" s="63"/>
      <c r="AT68" s="64"/>
      <c r="AU68" s="65"/>
      <c r="AV68" s="63"/>
      <c r="AW68" s="64"/>
      <c r="AX68" s="65"/>
      <c r="AY68" s="63"/>
      <c r="AZ68" s="64"/>
      <c r="BA68" s="65"/>
      <c r="BB68" s="63"/>
      <c r="BC68" s="64"/>
      <c r="BD68" s="65"/>
      <c r="BE68" s="67"/>
      <c r="BF68" s="68"/>
      <c r="BG68" s="69"/>
    </row>
    <row r="69" spans="1:60" x14ac:dyDescent="0.2">
      <c r="A69" s="70">
        <v>57</v>
      </c>
      <c r="B69" s="60"/>
      <c r="C69" s="61"/>
      <c r="D69" s="62"/>
      <c r="E69" s="62"/>
      <c r="F69" s="63"/>
      <c r="G69" s="64"/>
      <c r="H69" s="65"/>
      <c r="I69" s="63"/>
      <c r="J69" s="64"/>
      <c r="K69" s="65"/>
      <c r="L69" s="63"/>
      <c r="M69" s="64"/>
      <c r="N69" s="65"/>
      <c r="O69" s="63"/>
      <c r="P69" s="64"/>
      <c r="Q69" s="65"/>
      <c r="R69" s="63"/>
      <c r="S69" s="64"/>
      <c r="T69" s="65"/>
      <c r="U69" s="63"/>
      <c r="V69" s="64"/>
      <c r="W69" s="65"/>
      <c r="X69" s="63"/>
      <c r="Y69" s="64"/>
      <c r="Z69" s="65"/>
      <c r="AA69" s="63"/>
      <c r="AB69" s="64"/>
      <c r="AC69" s="65"/>
      <c r="AD69" s="63"/>
      <c r="AE69" s="64"/>
      <c r="AF69" s="65"/>
      <c r="AG69" s="66"/>
      <c r="AH69" s="64"/>
      <c r="AI69" s="65"/>
      <c r="AJ69" s="63"/>
      <c r="AK69" s="64"/>
      <c r="AL69" s="65"/>
      <c r="AM69" s="63"/>
      <c r="AN69" s="64"/>
      <c r="AO69" s="65"/>
      <c r="AP69" s="63"/>
      <c r="AQ69" s="64"/>
      <c r="AR69" s="65"/>
      <c r="AS69" s="63"/>
      <c r="AT69" s="64"/>
      <c r="AU69" s="65"/>
      <c r="AV69" s="63"/>
      <c r="AW69" s="64"/>
      <c r="AX69" s="65"/>
      <c r="AY69" s="63"/>
      <c r="AZ69" s="64"/>
      <c r="BA69" s="65"/>
      <c r="BB69" s="63"/>
      <c r="BC69" s="64"/>
      <c r="BD69" s="65"/>
      <c r="BE69" s="67"/>
      <c r="BF69" s="68"/>
      <c r="BG69" s="69"/>
    </row>
    <row r="70" spans="1:60" x14ac:dyDescent="0.2">
      <c r="A70" s="70">
        <v>58</v>
      </c>
      <c r="B70" s="60"/>
      <c r="C70" s="61"/>
      <c r="D70" s="62"/>
      <c r="E70" s="62"/>
      <c r="F70" s="63"/>
      <c r="G70" s="64"/>
      <c r="H70" s="65"/>
      <c r="I70" s="63"/>
      <c r="J70" s="64"/>
      <c r="K70" s="65"/>
      <c r="L70" s="63"/>
      <c r="M70" s="64"/>
      <c r="N70" s="65"/>
      <c r="O70" s="63"/>
      <c r="P70" s="64"/>
      <c r="Q70" s="65"/>
      <c r="R70" s="63"/>
      <c r="S70" s="64"/>
      <c r="T70" s="65"/>
      <c r="U70" s="63"/>
      <c r="V70" s="64"/>
      <c r="W70" s="65"/>
      <c r="X70" s="63"/>
      <c r="Y70" s="64"/>
      <c r="Z70" s="65"/>
      <c r="AA70" s="63"/>
      <c r="AB70" s="64"/>
      <c r="AC70" s="65"/>
      <c r="AD70" s="63"/>
      <c r="AE70" s="64"/>
      <c r="AF70" s="65"/>
      <c r="AG70" s="66"/>
      <c r="AH70" s="64"/>
      <c r="AI70" s="65"/>
      <c r="AJ70" s="63"/>
      <c r="AK70" s="64"/>
      <c r="AL70" s="65"/>
      <c r="AM70" s="63"/>
      <c r="AN70" s="64"/>
      <c r="AO70" s="65"/>
      <c r="AP70" s="63"/>
      <c r="AQ70" s="64"/>
      <c r="AR70" s="65"/>
      <c r="AS70" s="63"/>
      <c r="AT70" s="64"/>
      <c r="AU70" s="65"/>
      <c r="AV70" s="63"/>
      <c r="AW70" s="64"/>
      <c r="AX70" s="65"/>
      <c r="AY70" s="63"/>
      <c r="AZ70" s="64"/>
      <c r="BA70" s="65"/>
      <c r="BB70" s="63"/>
      <c r="BC70" s="64"/>
      <c r="BD70" s="65"/>
      <c r="BE70" s="67"/>
      <c r="BF70" s="68"/>
      <c r="BG70" s="69"/>
    </row>
    <row r="71" spans="1:60" x14ac:dyDescent="0.2">
      <c r="A71" s="70">
        <v>59</v>
      </c>
      <c r="B71" s="60"/>
      <c r="C71" s="61"/>
      <c r="D71" s="62"/>
      <c r="E71" s="62"/>
      <c r="F71" s="63"/>
      <c r="G71" s="64"/>
      <c r="H71" s="65"/>
      <c r="I71" s="63"/>
      <c r="J71" s="64"/>
      <c r="K71" s="65"/>
      <c r="L71" s="63"/>
      <c r="M71" s="64"/>
      <c r="N71" s="65"/>
      <c r="O71" s="63"/>
      <c r="P71" s="64"/>
      <c r="Q71" s="65"/>
      <c r="R71" s="63"/>
      <c r="S71" s="64"/>
      <c r="T71" s="65"/>
      <c r="U71" s="63"/>
      <c r="V71" s="64"/>
      <c r="W71" s="65"/>
      <c r="X71" s="63"/>
      <c r="Y71" s="64"/>
      <c r="Z71" s="65"/>
      <c r="AA71" s="63"/>
      <c r="AB71" s="64"/>
      <c r="AC71" s="65"/>
      <c r="AD71" s="63"/>
      <c r="AE71" s="64"/>
      <c r="AF71" s="65"/>
      <c r="AG71" s="66"/>
      <c r="AH71" s="64"/>
      <c r="AI71" s="65"/>
      <c r="AJ71" s="63"/>
      <c r="AK71" s="64"/>
      <c r="AL71" s="65"/>
      <c r="AM71" s="63"/>
      <c r="AN71" s="64"/>
      <c r="AO71" s="65"/>
      <c r="AP71" s="63"/>
      <c r="AQ71" s="64"/>
      <c r="AR71" s="65"/>
      <c r="AS71" s="63"/>
      <c r="AT71" s="64"/>
      <c r="AU71" s="65"/>
      <c r="AV71" s="63"/>
      <c r="AW71" s="64"/>
      <c r="AX71" s="65"/>
      <c r="AY71" s="63"/>
      <c r="AZ71" s="64"/>
      <c r="BA71" s="65"/>
      <c r="BB71" s="63"/>
      <c r="BC71" s="64"/>
      <c r="BD71" s="65"/>
      <c r="BE71" s="67"/>
      <c r="BF71" s="68"/>
      <c r="BG71" s="69"/>
    </row>
    <row r="72" spans="1:60" x14ac:dyDescent="0.2">
      <c r="A72" s="70">
        <v>60</v>
      </c>
      <c r="B72" s="60"/>
      <c r="C72" s="61"/>
      <c r="D72" s="62"/>
      <c r="E72" s="62"/>
      <c r="F72" s="63"/>
      <c r="G72" s="64"/>
      <c r="H72" s="65"/>
      <c r="I72" s="63"/>
      <c r="J72" s="64"/>
      <c r="K72" s="65"/>
      <c r="L72" s="63"/>
      <c r="M72" s="64"/>
      <c r="N72" s="65"/>
      <c r="O72" s="63"/>
      <c r="P72" s="64"/>
      <c r="Q72" s="65"/>
      <c r="R72" s="63"/>
      <c r="S72" s="64"/>
      <c r="T72" s="65"/>
      <c r="U72" s="63"/>
      <c r="V72" s="64"/>
      <c r="W72" s="65"/>
      <c r="X72" s="63"/>
      <c r="Y72" s="64"/>
      <c r="Z72" s="65"/>
      <c r="AA72" s="63"/>
      <c r="AB72" s="64"/>
      <c r="AC72" s="65"/>
      <c r="AD72" s="63"/>
      <c r="AE72" s="64"/>
      <c r="AF72" s="65"/>
      <c r="AG72" s="66"/>
      <c r="AH72" s="64"/>
      <c r="AI72" s="65"/>
      <c r="AJ72" s="63"/>
      <c r="AK72" s="64"/>
      <c r="AL72" s="65"/>
      <c r="AM72" s="63"/>
      <c r="AN72" s="64"/>
      <c r="AO72" s="65"/>
      <c r="AP72" s="63"/>
      <c r="AQ72" s="64"/>
      <c r="AR72" s="65"/>
      <c r="AS72" s="63"/>
      <c r="AT72" s="64"/>
      <c r="AU72" s="65"/>
      <c r="AV72" s="63"/>
      <c r="AW72" s="64"/>
      <c r="AX72" s="65"/>
      <c r="AY72" s="63"/>
      <c r="AZ72" s="64"/>
      <c r="BA72" s="65"/>
      <c r="BB72" s="63"/>
      <c r="BC72" s="64"/>
      <c r="BD72" s="65"/>
      <c r="BE72" s="67"/>
      <c r="BF72" s="68"/>
      <c r="BG72" s="69"/>
    </row>
    <row r="73" spans="1:60" x14ac:dyDescent="0.2">
      <c r="A73" s="70">
        <v>61</v>
      </c>
      <c r="B73" s="60"/>
      <c r="C73" s="61"/>
      <c r="D73" s="62"/>
      <c r="E73" s="62"/>
      <c r="F73" s="63"/>
      <c r="G73" s="64"/>
      <c r="H73" s="65"/>
      <c r="I73" s="63"/>
      <c r="J73" s="64"/>
      <c r="K73" s="65"/>
      <c r="L73" s="63"/>
      <c r="M73" s="64"/>
      <c r="N73" s="65"/>
      <c r="O73" s="63"/>
      <c r="P73" s="64"/>
      <c r="Q73" s="65"/>
      <c r="R73" s="63"/>
      <c r="S73" s="64"/>
      <c r="T73" s="65"/>
      <c r="U73" s="63"/>
      <c r="V73" s="64"/>
      <c r="W73" s="65"/>
      <c r="X73" s="63"/>
      <c r="Y73" s="64"/>
      <c r="Z73" s="65"/>
      <c r="AA73" s="63"/>
      <c r="AB73" s="64"/>
      <c r="AC73" s="65"/>
      <c r="AD73" s="63"/>
      <c r="AE73" s="64"/>
      <c r="AF73" s="65"/>
      <c r="AG73" s="66"/>
      <c r="AH73" s="64"/>
      <c r="AI73" s="65"/>
      <c r="AJ73" s="63"/>
      <c r="AK73" s="64"/>
      <c r="AL73" s="65"/>
      <c r="AM73" s="63"/>
      <c r="AN73" s="64"/>
      <c r="AO73" s="65"/>
      <c r="AP73" s="63"/>
      <c r="AQ73" s="64"/>
      <c r="AR73" s="65"/>
      <c r="AS73" s="63"/>
      <c r="AT73" s="64"/>
      <c r="AU73" s="65"/>
      <c r="AV73" s="63"/>
      <c r="AW73" s="64"/>
      <c r="AX73" s="65"/>
      <c r="AY73" s="63"/>
      <c r="AZ73" s="64"/>
      <c r="BA73" s="65"/>
      <c r="BB73" s="63"/>
      <c r="BC73" s="64"/>
      <c r="BD73" s="65"/>
      <c r="BE73" s="67"/>
      <c r="BF73" s="68"/>
      <c r="BG73" s="69"/>
    </row>
    <row r="74" spans="1:60" x14ac:dyDescent="0.2">
      <c r="A74" s="70">
        <v>62</v>
      </c>
      <c r="B74" s="60"/>
      <c r="C74" s="61"/>
      <c r="D74" s="62"/>
      <c r="E74" s="62"/>
      <c r="F74" s="63"/>
      <c r="G74" s="64"/>
      <c r="H74" s="65"/>
      <c r="I74" s="63"/>
      <c r="J74" s="64"/>
      <c r="K74" s="65"/>
      <c r="L74" s="63"/>
      <c r="M74" s="64"/>
      <c r="N74" s="65"/>
      <c r="O74" s="63"/>
      <c r="P74" s="64"/>
      <c r="Q74" s="65"/>
      <c r="R74" s="63"/>
      <c r="S74" s="64"/>
      <c r="T74" s="65"/>
      <c r="U74" s="63"/>
      <c r="V74" s="64"/>
      <c r="W74" s="65"/>
      <c r="X74" s="63"/>
      <c r="Y74" s="64"/>
      <c r="Z74" s="65"/>
      <c r="AA74" s="63"/>
      <c r="AB74" s="64"/>
      <c r="AC74" s="65"/>
      <c r="AD74" s="63"/>
      <c r="AE74" s="64"/>
      <c r="AF74" s="65"/>
      <c r="AG74" s="66"/>
      <c r="AH74" s="64"/>
      <c r="AI74" s="65"/>
      <c r="AJ74" s="63"/>
      <c r="AK74" s="64"/>
      <c r="AL74" s="65"/>
      <c r="AM74" s="63"/>
      <c r="AN74" s="64"/>
      <c r="AO74" s="65"/>
      <c r="AP74" s="63"/>
      <c r="AQ74" s="64"/>
      <c r="AR74" s="65"/>
      <c r="AS74" s="63"/>
      <c r="AT74" s="64"/>
      <c r="AU74" s="65"/>
      <c r="AV74" s="63"/>
      <c r="AW74" s="64"/>
      <c r="AX74" s="65"/>
      <c r="AY74" s="63"/>
      <c r="AZ74" s="64"/>
      <c r="BA74" s="65"/>
      <c r="BB74" s="63"/>
      <c r="BC74" s="64"/>
      <c r="BD74" s="65"/>
      <c r="BE74" s="67"/>
      <c r="BF74" s="68"/>
      <c r="BG74" s="69"/>
    </row>
    <row r="75" spans="1:60" x14ac:dyDescent="0.2">
      <c r="A75" s="70">
        <v>63</v>
      </c>
      <c r="B75" s="60"/>
      <c r="C75" s="61"/>
      <c r="D75" s="62"/>
      <c r="E75" s="62"/>
      <c r="F75" s="63"/>
      <c r="G75" s="64"/>
      <c r="H75" s="65"/>
      <c r="I75" s="63"/>
      <c r="J75" s="64"/>
      <c r="K75" s="65"/>
      <c r="L75" s="63"/>
      <c r="M75" s="64"/>
      <c r="N75" s="65"/>
      <c r="O75" s="63"/>
      <c r="P75" s="64"/>
      <c r="Q75" s="65"/>
      <c r="R75" s="63"/>
      <c r="S75" s="64"/>
      <c r="T75" s="65"/>
      <c r="U75" s="63"/>
      <c r="V75" s="64"/>
      <c r="W75" s="65"/>
      <c r="X75" s="63"/>
      <c r="Y75" s="64"/>
      <c r="Z75" s="65"/>
      <c r="AA75" s="63"/>
      <c r="AB75" s="64"/>
      <c r="AC75" s="65"/>
      <c r="AD75" s="63"/>
      <c r="AE75" s="64"/>
      <c r="AF75" s="65"/>
      <c r="AG75" s="66"/>
      <c r="AH75" s="64"/>
      <c r="AI75" s="65"/>
      <c r="AJ75" s="63"/>
      <c r="AK75" s="64"/>
      <c r="AL75" s="65"/>
      <c r="AM75" s="63"/>
      <c r="AN75" s="64"/>
      <c r="AO75" s="65"/>
      <c r="AP75" s="63"/>
      <c r="AQ75" s="64"/>
      <c r="AR75" s="65"/>
      <c r="AS75" s="63"/>
      <c r="AT75" s="64"/>
      <c r="AU75" s="65"/>
      <c r="AV75" s="63"/>
      <c r="AW75" s="64"/>
      <c r="AX75" s="65"/>
      <c r="AY75" s="63"/>
      <c r="AZ75" s="64"/>
      <c r="BA75" s="65"/>
      <c r="BB75" s="63"/>
      <c r="BC75" s="64"/>
      <c r="BD75" s="65"/>
      <c r="BE75" s="67"/>
      <c r="BF75" s="68"/>
      <c r="BG75" s="69"/>
    </row>
    <row r="76" spans="1:60" x14ac:dyDescent="0.2">
      <c r="A76" s="70">
        <v>64</v>
      </c>
      <c r="B76" s="60"/>
      <c r="C76" s="61"/>
      <c r="D76" s="62"/>
      <c r="E76" s="62"/>
      <c r="F76" s="63"/>
      <c r="G76" s="64"/>
      <c r="H76" s="65"/>
      <c r="I76" s="63"/>
      <c r="J76" s="64"/>
      <c r="K76" s="65"/>
      <c r="L76" s="63"/>
      <c r="M76" s="64"/>
      <c r="N76" s="65"/>
      <c r="O76" s="63"/>
      <c r="P76" s="64"/>
      <c r="Q76" s="65"/>
      <c r="R76" s="63"/>
      <c r="S76" s="64"/>
      <c r="T76" s="65"/>
      <c r="U76" s="63"/>
      <c r="V76" s="64"/>
      <c r="W76" s="65"/>
      <c r="X76" s="63"/>
      <c r="Y76" s="64"/>
      <c r="Z76" s="65"/>
      <c r="AA76" s="63"/>
      <c r="AB76" s="64"/>
      <c r="AC76" s="65"/>
      <c r="AD76" s="63"/>
      <c r="AE76" s="64"/>
      <c r="AF76" s="65"/>
      <c r="AG76" s="66"/>
      <c r="AH76" s="64"/>
      <c r="AI76" s="65"/>
      <c r="AJ76" s="63"/>
      <c r="AK76" s="64"/>
      <c r="AL76" s="65"/>
      <c r="AM76" s="63"/>
      <c r="AN76" s="64"/>
      <c r="AO76" s="65"/>
      <c r="AP76" s="63"/>
      <c r="AQ76" s="64"/>
      <c r="AR76" s="65"/>
      <c r="AS76" s="63"/>
      <c r="AT76" s="64"/>
      <c r="AU76" s="65"/>
      <c r="AV76" s="63"/>
      <c r="AW76" s="64"/>
      <c r="AX76" s="65"/>
      <c r="AY76" s="63"/>
      <c r="AZ76" s="64"/>
      <c r="BA76" s="65"/>
      <c r="BB76" s="63"/>
      <c r="BC76" s="64"/>
      <c r="BD76" s="65"/>
      <c r="BE76" s="67"/>
      <c r="BF76" s="68"/>
      <c r="BG76" s="69"/>
    </row>
    <row r="77" spans="1:60" x14ac:dyDescent="0.2">
      <c r="A77" s="70">
        <v>65</v>
      </c>
      <c r="B77" s="60"/>
      <c r="C77" s="61"/>
      <c r="D77" s="62"/>
      <c r="E77" s="62"/>
      <c r="F77" s="63"/>
      <c r="G77" s="64"/>
      <c r="H77" s="65"/>
      <c r="I77" s="63"/>
      <c r="J77" s="64"/>
      <c r="K77" s="65"/>
      <c r="L77" s="63"/>
      <c r="M77" s="64"/>
      <c r="N77" s="65"/>
      <c r="O77" s="63"/>
      <c r="P77" s="64"/>
      <c r="Q77" s="65"/>
      <c r="R77" s="63"/>
      <c r="S77" s="64"/>
      <c r="T77" s="65"/>
      <c r="U77" s="63"/>
      <c r="V77" s="64"/>
      <c r="W77" s="65"/>
      <c r="X77" s="63"/>
      <c r="Y77" s="64"/>
      <c r="Z77" s="65"/>
      <c r="AA77" s="63"/>
      <c r="AB77" s="64"/>
      <c r="AC77" s="65"/>
      <c r="AD77" s="63"/>
      <c r="AE77" s="64"/>
      <c r="AF77" s="65"/>
      <c r="AG77" s="66"/>
      <c r="AH77" s="64"/>
      <c r="AI77" s="65"/>
      <c r="AJ77" s="63"/>
      <c r="AK77" s="64"/>
      <c r="AL77" s="65"/>
      <c r="AM77" s="63"/>
      <c r="AN77" s="64"/>
      <c r="AO77" s="65"/>
      <c r="AP77" s="63"/>
      <c r="AQ77" s="64"/>
      <c r="AR77" s="65"/>
      <c r="AS77" s="63"/>
      <c r="AT77" s="64"/>
      <c r="AU77" s="65"/>
      <c r="AV77" s="63"/>
      <c r="AW77" s="64"/>
      <c r="AX77" s="65"/>
      <c r="AY77" s="63"/>
      <c r="AZ77" s="64"/>
      <c r="BA77" s="65"/>
      <c r="BB77" s="63"/>
      <c r="BC77" s="64"/>
      <c r="BD77" s="65"/>
      <c r="BE77" s="67"/>
      <c r="BF77" s="68"/>
      <c r="BG77" s="69"/>
    </row>
    <row r="78" spans="1:60" x14ac:dyDescent="0.2">
      <c r="A78" s="70">
        <v>66</v>
      </c>
      <c r="B78" s="60"/>
      <c r="C78" s="61"/>
      <c r="D78" s="62"/>
      <c r="E78" s="62"/>
      <c r="F78" s="63"/>
      <c r="G78" s="64"/>
      <c r="H78" s="65"/>
      <c r="I78" s="63"/>
      <c r="J78" s="64"/>
      <c r="K78" s="65"/>
      <c r="L78" s="63"/>
      <c r="M78" s="64"/>
      <c r="N78" s="65"/>
      <c r="O78" s="63"/>
      <c r="P78" s="64"/>
      <c r="Q78" s="65"/>
      <c r="R78" s="63"/>
      <c r="S78" s="64"/>
      <c r="T78" s="65"/>
      <c r="U78" s="63"/>
      <c r="V78" s="64"/>
      <c r="W78" s="65"/>
      <c r="X78" s="63"/>
      <c r="Y78" s="64"/>
      <c r="Z78" s="65"/>
      <c r="AA78" s="63"/>
      <c r="AB78" s="64"/>
      <c r="AC78" s="65"/>
      <c r="AD78" s="63"/>
      <c r="AE78" s="64"/>
      <c r="AF78" s="65"/>
      <c r="AG78" s="66"/>
      <c r="AH78" s="64"/>
      <c r="AI78" s="65"/>
      <c r="AJ78" s="63"/>
      <c r="AK78" s="64"/>
      <c r="AL78" s="65"/>
      <c r="AM78" s="63"/>
      <c r="AN78" s="64"/>
      <c r="AO78" s="65"/>
      <c r="AP78" s="63"/>
      <c r="AQ78" s="64"/>
      <c r="AR78" s="65"/>
      <c r="AS78" s="63"/>
      <c r="AT78" s="64"/>
      <c r="AU78" s="65"/>
      <c r="AV78" s="63"/>
      <c r="AW78" s="64"/>
      <c r="AX78" s="65"/>
      <c r="AY78" s="63"/>
      <c r="AZ78" s="64"/>
      <c r="BA78" s="65"/>
      <c r="BB78" s="63"/>
      <c r="BC78" s="64"/>
      <c r="BD78" s="65"/>
      <c r="BE78" s="67"/>
      <c r="BF78" s="68"/>
      <c r="BG78" s="69"/>
    </row>
    <row r="79" spans="1:60" x14ac:dyDescent="0.2">
      <c r="A79" s="70">
        <v>67</v>
      </c>
      <c r="B79" s="60"/>
      <c r="C79" s="61"/>
      <c r="D79" s="62"/>
      <c r="E79" s="62"/>
      <c r="F79" s="63"/>
      <c r="G79" s="64"/>
      <c r="H79" s="65"/>
      <c r="I79" s="63"/>
      <c r="J79" s="64"/>
      <c r="K79" s="65"/>
      <c r="L79" s="63"/>
      <c r="M79" s="64"/>
      <c r="N79" s="65"/>
      <c r="O79" s="63"/>
      <c r="P79" s="64"/>
      <c r="Q79" s="65"/>
      <c r="R79" s="63"/>
      <c r="S79" s="64"/>
      <c r="T79" s="65"/>
      <c r="U79" s="63"/>
      <c r="V79" s="64"/>
      <c r="W79" s="65"/>
      <c r="X79" s="63"/>
      <c r="Y79" s="64"/>
      <c r="Z79" s="65"/>
      <c r="AA79" s="63"/>
      <c r="AB79" s="64"/>
      <c r="AC79" s="65"/>
      <c r="AD79" s="63"/>
      <c r="AE79" s="64"/>
      <c r="AF79" s="65"/>
      <c r="AG79" s="66"/>
      <c r="AH79" s="64"/>
      <c r="AI79" s="65"/>
      <c r="AJ79" s="63"/>
      <c r="AK79" s="64"/>
      <c r="AL79" s="65"/>
      <c r="AM79" s="63"/>
      <c r="AN79" s="64"/>
      <c r="AO79" s="65"/>
      <c r="AP79" s="63"/>
      <c r="AQ79" s="64"/>
      <c r="AR79" s="65"/>
      <c r="AS79" s="63"/>
      <c r="AT79" s="64"/>
      <c r="AU79" s="65"/>
      <c r="AV79" s="63"/>
      <c r="AW79" s="64"/>
      <c r="AX79" s="65"/>
      <c r="AY79" s="63"/>
      <c r="AZ79" s="64"/>
      <c r="BA79" s="65"/>
      <c r="BB79" s="63"/>
      <c r="BC79" s="64"/>
      <c r="BD79" s="65"/>
      <c r="BE79" s="67"/>
      <c r="BF79" s="68"/>
      <c r="BG79" s="69"/>
      <c r="BH79" s="22" t="str">
        <f>IF(AND(SUM(F79:BG79)&gt;0,SUM(F79:BG79)&lt;&gt;1),"Error: allocation of time does not equal 100%","")</f>
        <v/>
      </c>
    </row>
    <row r="80" spans="1:60" ht="15.75" thickBot="1" x14ac:dyDescent="0.25">
      <c r="A80" s="81">
        <v>68</v>
      </c>
      <c r="B80" s="82"/>
      <c r="C80" s="83"/>
      <c r="D80" s="84"/>
      <c r="E80" s="84"/>
      <c r="F80" s="85"/>
      <c r="G80" s="86"/>
      <c r="H80" s="87"/>
      <c r="I80" s="85"/>
      <c r="J80" s="86"/>
      <c r="K80" s="87"/>
      <c r="L80" s="85"/>
      <c r="M80" s="86"/>
      <c r="N80" s="87"/>
      <c r="O80" s="85"/>
      <c r="P80" s="86"/>
      <c r="Q80" s="87"/>
      <c r="R80" s="85"/>
      <c r="S80" s="86"/>
      <c r="T80" s="87"/>
      <c r="U80" s="85"/>
      <c r="V80" s="86"/>
      <c r="W80" s="87"/>
      <c r="X80" s="85"/>
      <c r="Y80" s="86"/>
      <c r="Z80" s="87"/>
      <c r="AA80" s="85"/>
      <c r="AB80" s="86"/>
      <c r="AC80" s="87"/>
      <c r="AD80" s="85"/>
      <c r="AE80" s="86"/>
      <c r="AF80" s="87"/>
      <c r="AG80" s="88"/>
      <c r="AH80" s="86"/>
      <c r="AI80" s="87"/>
      <c r="AJ80" s="85"/>
      <c r="AK80" s="86"/>
      <c r="AL80" s="87"/>
      <c r="AM80" s="85"/>
      <c r="AN80" s="86"/>
      <c r="AO80" s="87"/>
      <c r="AP80" s="85"/>
      <c r="AQ80" s="86"/>
      <c r="AR80" s="87"/>
      <c r="AS80" s="85"/>
      <c r="AT80" s="86"/>
      <c r="AU80" s="87"/>
      <c r="AV80" s="85"/>
      <c r="AW80" s="86"/>
      <c r="AX80" s="87"/>
      <c r="AY80" s="85"/>
      <c r="AZ80" s="86"/>
      <c r="BA80" s="87"/>
      <c r="BB80" s="85"/>
      <c r="BC80" s="86"/>
      <c r="BD80" s="87"/>
      <c r="BE80" s="89"/>
      <c r="BF80" s="90"/>
      <c r="BG80" s="91"/>
      <c r="BH80" s="22" t="str">
        <f>IF(AND(SUM(F80:BG80)&gt;0,SUM(F80:BG80)&lt;&gt;1),"Error: allocation of time does not equal 100%","")</f>
        <v/>
      </c>
    </row>
  </sheetData>
  <sheetProtection password="C77D" sheet="1" objects="1" scenarios="1" selectLockedCells="1"/>
  <mergeCells count="35">
    <mergeCell ref="BE9:BG10"/>
    <mergeCell ref="F10:H10"/>
    <mergeCell ref="I10:K10"/>
    <mergeCell ref="L10:N10"/>
    <mergeCell ref="O10:Q10"/>
    <mergeCell ref="R10:T10"/>
    <mergeCell ref="U10:W10"/>
    <mergeCell ref="X10:Z10"/>
    <mergeCell ref="AA10:AC10"/>
    <mergeCell ref="AD10:AF10"/>
    <mergeCell ref="F9:H9"/>
    <mergeCell ref="I9:Q9"/>
    <mergeCell ref="R9:AC9"/>
    <mergeCell ref="AD9:AI9"/>
    <mergeCell ref="BB10:BD10"/>
    <mergeCell ref="AG10:AI10"/>
    <mergeCell ref="A1:E1"/>
    <mergeCell ref="A3:E4"/>
    <mergeCell ref="A6:E6"/>
    <mergeCell ref="A7:E7"/>
    <mergeCell ref="A8:E8"/>
    <mergeCell ref="AJ9:AO9"/>
    <mergeCell ref="AP9:BA9"/>
    <mergeCell ref="BB9:BD9"/>
    <mergeCell ref="A9:A11"/>
    <mergeCell ref="B9:B11"/>
    <mergeCell ref="C9:C11"/>
    <mergeCell ref="D9:D11"/>
    <mergeCell ref="E9:E11"/>
    <mergeCell ref="AJ10:AL10"/>
    <mergeCell ref="AP10:AR10"/>
    <mergeCell ref="AS10:AU10"/>
    <mergeCell ref="AV10:AX10"/>
    <mergeCell ref="AY10:BA10"/>
    <mergeCell ref="AM10:AO10"/>
  </mergeCells>
  <printOptions horizontalCentered="1"/>
  <pageMargins left="0.25" right="0.25" top="0.75" bottom="0.75" header="0.3" footer="0.3"/>
  <pageSetup scale="90" pageOrder="overThenDown" orientation="landscape" r:id="rId1"/>
  <headerFooter>
    <oddHeader>&amp;C&amp;"Times New Roman,Bold"Rate Study for Behavioral Health and Targeted Case Management Services
Provider Survey&amp;R&amp;"Times New Roman"Page &amp;P of &amp;N</oddHeader>
    <oddFooter>&amp;L&amp;"Times New Roman"&amp;10Questions? Contact Stephen Pawlowski with Burns &amp;&amp; Associates, Inc. at (602) 241-8519 or spawlowski@burnshealthpolicy.com&amp;R&amp;"Times New Roman"&amp;10 printed &amp;D</oddFooter>
  </headerFooter>
  <colBreaks count="4" manualBreakCount="4">
    <brk id="17" max="76" man="1"/>
    <brk id="29" max="76" man="1"/>
    <brk id="41" max="76" man="1"/>
    <brk id="53" max="76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00B050"/>
  </sheetPr>
  <dimension ref="A1:BG33"/>
  <sheetViews>
    <sheetView zoomScale="90" zoomScaleNormal="90" zoomScaleSheetLayoutView="100" workbookViewId="0">
      <pane xSplit="3" ySplit="8" topLeftCell="D9" activePane="bottomRight" state="frozen"/>
      <selection activeCell="I10" sqref="I10:K10"/>
      <selection pane="topRight" activeCell="I10" sqref="I10:K10"/>
      <selection pane="bottomLeft" activeCell="I10" sqref="I10:K10"/>
      <selection pane="bottomRight" activeCell="D9" sqref="D9"/>
    </sheetView>
  </sheetViews>
  <sheetFormatPr defaultColWidth="20.7109375" defaultRowHeight="15" x14ac:dyDescent="0.2"/>
  <cols>
    <col min="1" max="1" width="5.7109375" style="93" customWidth="1"/>
    <col min="2" max="2" width="20.7109375" style="92" customWidth="1"/>
    <col min="3" max="3" width="40.7109375" style="92" customWidth="1"/>
    <col min="4" max="4" width="10.7109375" style="92" customWidth="1"/>
    <col min="5" max="58" width="7.42578125" style="93" customWidth="1"/>
    <col min="59" max="305" width="9.140625" style="92" customWidth="1"/>
    <col min="306" max="16384" width="20.7109375" style="92"/>
  </cols>
  <sheetData>
    <row r="1" spans="1:59" x14ac:dyDescent="0.2">
      <c r="A1" s="509" t="str">
        <f>IF(ISBLANK('Contact Info &amp; Revenues'!B3),"",'Contact Info &amp; Revenues'!B3)</f>
        <v/>
      </c>
      <c r="B1" s="509"/>
      <c r="C1" s="509"/>
      <c r="D1" s="509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  <c r="BF1" s="34"/>
    </row>
    <row r="2" spans="1:59" ht="9" customHeight="1" x14ac:dyDescent="0.2"/>
    <row r="3" spans="1:59" ht="29.25" customHeight="1" x14ac:dyDescent="0.2">
      <c r="A3" s="522" t="s">
        <v>132</v>
      </c>
      <c r="B3" s="522"/>
      <c r="C3" s="522"/>
      <c r="D3" s="522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4"/>
      <c r="AM3" s="94"/>
      <c r="AN3" s="94"/>
      <c r="AO3" s="94"/>
      <c r="AP3" s="94"/>
      <c r="AQ3" s="94"/>
      <c r="AR3" s="94"/>
      <c r="AS3" s="94"/>
      <c r="AT3" s="94"/>
      <c r="AU3" s="94"/>
      <c r="AV3" s="94"/>
      <c r="AW3" s="94"/>
      <c r="AX3" s="94"/>
      <c r="AY3" s="94"/>
      <c r="AZ3" s="94"/>
      <c r="BA3" s="94"/>
      <c r="BB3" s="94"/>
      <c r="BC3" s="94"/>
      <c r="BD3" s="94"/>
      <c r="BE3" s="94"/>
      <c r="BF3" s="94"/>
    </row>
    <row r="4" spans="1:59" ht="9" customHeight="1" x14ac:dyDescent="0.2"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  <c r="AA4" s="95"/>
      <c r="AB4" s="95"/>
      <c r="AC4" s="95"/>
      <c r="AD4" s="95"/>
      <c r="AE4" s="95"/>
      <c r="AF4" s="95"/>
      <c r="AG4" s="95"/>
      <c r="AH4" s="95"/>
      <c r="AI4" s="95"/>
      <c r="AJ4" s="95"/>
      <c r="AK4" s="95"/>
      <c r="AL4" s="95"/>
      <c r="AM4" s="95"/>
      <c r="AN4" s="95"/>
      <c r="AO4" s="95"/>
      <c r="AP4" s="95"/>
      <c r="AQ4" s="95"/>
      <c r="AR4" s="95"/>
      <c r="AS4" s="95"/>
      <c r="AT4" s="95"/>
      <c r="AU4" s="95"/>
      <c r="AV4" s="95"/>
      <c r="AW4" s="95"/>
      <c r="AX4" s="95"/>
      <c r="AY4" s="95"/>
      <c r="AZ4" s="95"/>
      <c r="BA4" s="95"/>
      <c r="BB4" s="95"/>
      <c r="BC4" s="95"/>
      <c r="BD4" s="95"/>
      <c r="BE4" s="95"/>
      <c r="BF4" s="95"/>
    </row>
    <row r="5" spans="1:59" ht="15.75" thickBot="1" x14ac:dyDescent="0.25">
      <c r="A5" s="27" t="s">
        <v>133</v>
      </c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  <c r="AI5" s="96"/>
      <c r="AJ5" s="96"/>
      <c r="AK5" s="96"/>
      <c r="AL5" s="96"/>
      <c r="AM5" s="96"/>
      <c r="AN5" s="96"/>
      <c r="AO5" s="96"/>
      <c r="AP5" s="96"/>
      <c r="AQ5" s="96"/>
      <c r="AR5" s="96"/>
      <c r="AS5" s="96"/>
      <c r="AT5" s="96"/>
      <c r="AU5" s="96"/>
      <c r="AV5" s="96"/>
      <c r="AW5" s="96"/>
      <c r="AX5" s="96"/>
      <c r="AY5" s="96"/>
      <c r="AZ5" s="96"/>
      <c r="BA5" s="96"/>
      <c r="BB5" s="96"/>
      <c r="BC5" s="96"/>
      <c r="BD5" s="96"/>
      <c r="BE5" s="96"/>
      <c r="BF5" s="97"/>
    </row>
    <row r="6" spans="1:59" ht="30" customHeight="1" x14ac:dyDescent="0.2">
      <c r="A6" s="523" t="s">
        <v>102</v>
      </c>
      <c r="B6" s="526" t="s">
        <v>134</v>
      </c>
      <c r="C6" s="526"/>
      <c r="D6" s="503" t="s">
        <v>135</v>
      </c>
      <c r="E6" s="520" t="s">
        <v>136</v>
      </c>
      <c r="F6" s="520"/>
      <c r="G6" s="520"/>
      <c r="H6" s="520" t="s">
        <v>137</v>
      </c>
      <c r="I6" s="520"/>
      <c r="J6" s="520"/>
      <c r="K6" s="520"/>
      <c r="L6" s="520"/>
      <c r="M6" s="520"/>
      <c r="N6" s="520" t="str">
        <f>+H6</f>
        <v>% of Cost Allocated to Section 17 Programs</v>
      </c>
      <c r="O6" s="520"/>
      <c r="P6" s="520"/>
      <c r="Q6" s="520"/>
      <c r="R6" s="520"/>
      <c r="S6" s="520"/>
      <c r="T6" s="520"/>
      <c r="U6" s="520"/>
      <c r="V6" s="520"/>
      <c r="W6" s="520" t="str">
        <f>+N6</f>
        <v>% of Cost Allocated to Section 17 Programs</v>
      </c>
      <c r="X6" s="520"/>
      <c r="Y6" s="520"/>
      <c r="Z6" s="520"/>
      <c r="AA6" s="520"/>
      <c r="AB6" s="520"/>
      <c r="AC6" s="520" t="s">
        <v>138</v>
      </c>
      <c r="AD6" s="520"/>
      <c r="AE6" s="520"/>
      <c r="AF6" s="520" t="s">
        <v>138</v>
      </c>
      <c r="AG6" s="520"/>
      <c r="AH6" s="520"/>
      <c r="AI6" s="491" t="s">
        <v>139</v>
      </c>
      <c r="AJ6" s="492"/>
      <c r="AK6" s="492"/>
      <c r="AL6" s="492"/>
      <c r="AM6" s="492"/>
      <c r="AN6" s="493"/>
      <c r="AO6" s="491" t="str">
        <f>AI6</f>
        <v>% of Cost Allocated to Section 65 Programs</v>
      </c>
      <c r="AP6" s="492"/>
      <c r="AQ6" s="492"/>
      <c r="AR6" s="492"/>
      <c r="AS6" s="492"/>
      <c r="AT6" s="492"/>
      <c r="AU6" s="492"/>
      <c r="AV6" s="492"/>
      <c r="AW6" s="492"/>
      <c r="AX6" s="492" t="str">
        <f>AO6</f>
        <v>% of Cost Allocated to Section 65 Programs</v>
      </c>
      <c r="AY6" s="492"/>
      <c r="AZ6" s="492"/>
      <c r="BA6" s="492"/>
      <c r="BB6" s="492"/>
      <c r="BC6" s="493"/>
      <c r="BD6" s="512" t="s">
        <v>140</v>
      </c>
      <c r="BE6" s="513"/>
      <c r="BF6" s="514"/>
    </row>
    <row r="7" spans="1:59" ht="30" customHeight="1" x14ac:dyDescent="0.2">
      <c r="A7" s="524"/>
      <c r="B7" s="499"/>
      <c r="C7" s="499"/>
      <c r="D7" s="504"/>
      <c r="E7" s="517" t="s">
        <v>111</v>
      </c>
      <c r="F7" s="518"/>
      <c r="G7" s="519"/>
      <c r="H7" s="517" t="s">
        <v>112</v>
      </c>
      <c r="I7" s="518"/>
      <c r="J7" s="519"/>
      <c r="K7" s="517" t="s">
        <v>113</v>
      </c>
      <c r="L7" s="518"/>
      <c r="M7" s="519"/>
      <c r="N7" s="517" t="s">
        <v>114</v>
      </c>
      <c r="O7" s="518"/>
      <c r="P7" s="519"/>
      <c r="Q7" s="517" t="s">
        <v>115</v>
      </c>
      <c r="R7" s="518"/>
      <c r="S7" s="519"/>
      <c r="T7" s="517" t="s">
        <v>116</v>
      </c>
      <c r="U7" s="518"/>
      <c r="V7" s="519"/>
      <c r="W7" s="517" t="s">
        <v>117</v>
      </c>
      <c r="X7" s="518"/>
      <c r="Y7" s="519"/>
      <c r="Z7" s="517" t="s">
        <v>118</v>
      </c>
      <c r="AA7" s="518"/>
      <c r="AB7" s="519"/>
      <c r="AC7" s="517" t="s">
        <v>119</v>
      </c>
      <c r="AD7" s="518"/>
      <c r="AE7" s="519"/>
      <c r="AF7" s="517" t="s">
        <v>120</v>
      </c>
      <c r="AG7" s="518"/>
      <c r="AH7" s="519"/>
      <c r="AI7" s="517" t="s">
        <v>121</v>
      </c>
      <c r="AJ7" s="518"/>
      <c r="AK7" s="519"/>
      <c r="AL7" s="517" t="s">
        <v>456</v>
      </c>
      <c r="AM7" s="518"/>
      <c r="AN7" s="519"/>
      <c r="AO7" s="517" t="s">
        <v>122</v>
      </c>
      <c r="AP7" s="518"/>
      <c r="AQ7" s="519"/>
      <c r="AR7" s="517" t="s">
        <v>123</v>
      </c>
      <c r="AS7" s="518"/>
      <c r="AT7" s="519"/>
      <c r="AU7" s="517" t="s">
        <v>124</v>
      </c>
      <c r="AV7" s="518"/>
      <c r="AW7" s="519"/>
      <c r="AX7" s="517" t="s">
        <v>125</v>
      </c>
      <c r="AY7" s="518"/>
      <c r="AZ7" s="519"/>
      <c r="BA7" s="517" t="s">
        <v>126</v>
      </c>
      <c r="BB7" s="518"/>
      <c r="BC7" s="519"/>
      <c r="BD7" s="515"/>
      <c r="BE7" s="515"/>
      <c r="BF7" s="516"/>
    </row>
    <row r="8" spans="1:59" ht="28.5" x14ac:dyDescent="0.2">
      <c r="A8" s="525"/>
      <c r="B8" s="527"/>
      <c r="C8" s="527"/>
      <c r="D8" s="508"/>
      <c r="E8" s="40" t="s">
        <v>127</v>
      </c>
      <c r="F8" s="41" t="s">
        <v>128</v>
      </c>
      <c r="G8" s="42" t="s">
        <v>129</v>
      </c>
      <c r="H8" s="43" t="s">
        <v>127</v>
      </c>
      <c r="I8" s="44" t="s">
        <v>128</v>
      </c>
      <c r="J8" s="45" t="s">
        <v>129</v>
      </c>
      <c r="K8" s="43" t="s">
        <v>127</v>
      </c>
      <c r="L8" s="44" t="s">
        <v>128</v>
      </c>
      <c r="M8" s="45" t="s">
        <v>129</v>
      </c>
      <c r="N8" s="43" t="s">
        <v>127</v>
      </c>
      <c r="O8" s="44" t="s">
        <v>128</v>
      </c>
      <c r="P8" s="45" t="s">
        <v>129</v>
      </c>
      <c r="Q8" s="43" t="s">
        <v>127</v>
      </c>
      <c r="R8" s="44" t="s">
        <v>128</v>
      </c>
      <c r="S8" s="45" t="s">
        <v>129</v>
      </c>
      <c r="T8" s="43" t="s">
        <v>127</v>
      </c>
      <c r="U8" s="44" t="s">
        <v>128</v>
      </c>
      <c r="V8" s="45" t="s">
        <v>129</v>
      </c>
      <c r="W8" s="43" t="s">
        <v>127</v>
      </c>
      <c r="X8" s="44" t="s">
        <v>128</v>
      </c>
      <c r="Y8" s="45" t="s">
        <v>129</v>
      </c>
      <c r="Z8" s="43" t="s">
        <v>127</v>
      </c>
      <c r="AA8" s="44" t="s">
        <v>128</v>
      </c>
      <c r="AB8" s="45" t="s">
        <v>129</v>
      </c>
      <c r="AC8" s="40" t="s">
        <v>127</v>
      </c>
      <c r="AD8" s="41" t="s">
        <v>128</v>
      </c>
      <c r="AE8" s="42" t="s">
        <v>129</v>
      </c>
      <c r="AF8" s="40" t="s">
        <v>127</v>
      </c>
      <c r="AG8" s="41" t="s">
        <v>128</v>
      </c>
      <c r="AH8" s="42" t="s">
        <v>129</v>
      </c>
      <c r="AI8" s="43" t="s">
        <v>127</v>
      </c>
      <c r="AJ8" s="44" t="s">
        <v>128</v>
      </c>
      <c r="AK8" s="45" t="s">
        <v>129</v>
      </c>
      <c r="AL8" s="43" t="s">
        <v>127</v>
      </c>
      <c r="AM8" s="44" t="s">
        <v>128</v>
      </c>
      <c r="AN8" s="45" t="s">
        <v>129</v>
      </c>
      <c r="AO8" s="43" t="s">
        <v>127</v>
      </c>
      <c r="AP8" s="44" t="s">
        <v>128</v>
      </c>
      <c r="AQ8" s="45" t="s">
        <v>129</v>
      </c>
      <c r="AR8" s="43" t="s">
        <v>127</v>
      </c>
      <c r="AS8" s="44" t="s">
        <v>128</v>
      </c>
      <c r="AT8" s="45" t="s">
        <v>129</v>
      </c>
      <c r="AU8" s="43" t="s">
        <v>127</v>
      </c>
      <c r="AV8" s="44" t="s">
        <v>128</v>
      </c>
      <c r="AW8" s="45" t="s">
        <v>129</v>
      </c>
      <c r="AX8" s="43" t="s">
        <v>127</v>
      </c>
      <c r="AY8" s="44" t="s">
        <v>128</v>
      </c>
      <c r="AZ8" s="45" t="s">
        <v>129</v>
      </c>
      <c r="BA8" s="43" t="s">
        <v>127</v>
      </c>
      <c r="BB8" s="44" t="s">
        <v>128</v>
      </c>
      <c r="BC8" s="45" t="s">
        <v>129</v>
      </c>
      <c r="BD8" s="46" t="s">
        <v>127</v>
      </c>
      <c r="BE8" s="41" t="s">
        <v>128</v>
      </c>
      <c r="BF8" s="47" t="s">
        <v>129</v>
      </c>
    </row>
    <row r="9" spans="1:59" ht="15" customHeight="1" x14ac:dyDescent="0.2">
      <c r="A9" s="98">
        <v>1</v>
      </c>
      <c r="B9" s="532" t="s">
        <v>141</v>
      </c>
      <c r="C9" s="533"/>
      <c r="D9" s="99"/>
      <c r="E9" s="63"/>
      <c r="F9" s="64"/>
      <c r="G9" s="65"/>
      <c r="H9" s="63"/>
      <c r="I9" s="64"/>
      <c r="J9" s="65"/>
      <c r="K9" s="63"/>
      <c r="L9" s="64"/>
      <c r="M9" s="65"/>
      <c r="N9" s="63"/>
      <c r="O9" s="64"/>
      <c r="P9" s="65"/>
      <c r="Q9" s="63"/>
      <c r="R9" s="64"/>
      <c r="S9" s="65"/>
      <c r="T9" s="63"/>
      <c r="U9" s="64"/>
      <c r="V9" s="65"/>
      <c r="W9" s="63"/>
      <c r="X9" s="64"/>
      <c r="Y9" s="65"/>
      <c r="Z9" s="63"/>
      <c r="AA9" s="64"/>
      <c r="AB9" s="65"/>
      <c r="AC9" s="63"/>
      <c r="AD9" s="64"/>
      <c r="AE9" s="65"/>
      <c r="AF9" s="63"/>
      <c r="AG9" s="64"/>
      <c r="AH9" s="65"/>
      <c r="AI9" s="63"/>
      <c r="AJ9" s="64"/>
      <c r="AK9" s="65"/>
      <c r="AL9" s="63"/>
      <c r="AM9" s="64"/>
      <c r="AN9" s="65"/>
      <c r="AO9" s="63"/>
      <c r="AP9" s="64"/>
      <c r="AQ9" s="65"/>
      <c r="AR9" s="63"/>
      <c r="AS9" s="64"/>
      <c r="AT9" s="65"/>
      <c r="AU9" s="63"/>
      <c r="AV9" s="64"/>
      <c r="AW9" s="65"/>
      <c r="AX9" s="63"/>
      <c r="AY9" s="64"/>
      <c r="AZ9" s="65"/>
      <c r="BA9" s="63"/>
      <c r="BB9" s="64"/>
      <c r="BC9" s="65"/>
      <c r="BD9" s="67"/>
      <c r="BE9" s="68"/>
      <c r="BF9" s="69"/>
      <c r="BG9" s="92" t="str">
        <f t="shared" ref="BG9:BG27" si="0">IF(AND(ISNUMBER(D9),SUM(E9:BF9)&lt;&gt;1),"Error: allocation of time does not equal 100%","")</f>
        <v/>
      </c>
    </row>
    <row r="10" spans="1:59" ht="15" customHeight="1" x14ac:dyDescent="0.2">
      <c r="A10" s="100">
        <f>+A9+1</f>
        <v>2</v>
      </c>
      <c r="B10" s="528" t="s">
        <v>142</v>
      </c>
      <c r="C10" s="528"/>
      <c r="D10" s="101"/>
      <c r="E10" s="74"/>
      <c r="F10" s="75"/>
      <c r="G10" s="76"/>
      <c r="H10" s="74"/>
      <c r="I10" s="75"/>
      <c r="J10" s="76"/>
      <c r="K10" s="74"/>
      <c r="L10" s="75"/>
      <c r="M10" s="76"/>
      <c r="N10" s="74"/>
      <c r="O10" s="75"/>
      <c r="P10" s="76"/>
      <c r="Q10" s="74"/>
      <c r="R10" s="75"/>
      <c r="S10" s="76"/>
      <c r="T10" s="74"/>
      <c r="U10" s="75"/>
      <c r="V10" s="76"/>
      <c r="W10" s="74"/>
      <c r="X10" s="75"/>
      <c r="Y10" s="76"/>
      <c r="Z10" s="74"/>
      <c r="AA10" s="75"/>
      <c r="AB10" s="76"/>
      <c r="AC10" s="74"/>
      <c r="AD10" s="75"/>
      <c r="AE10" s="76"/>
      <c r="AF10" s="74"/>
      <c r="AG10" s="75"/>
      <c r="AH10" s="76"/>
      <c r="AI10" s="74"/>
      <c r="AJ10" s="75"/>
      <c r="AK10" s="76"/>
      <c r="AL10" s="74"/>
      <c r="AM10" s="75"/>
      <c r="AN10" s="76"/>
      <c r="AO10" s="74"/>
      <c r="AP10" s="75"/>
      <c r="AQ10" s="76"/>
      <c r="AR10" s="74"/>
      <c r="AS10" s="75"/>
      <c r="AT10" s="76"/>
      <c r="AU10" s="74"/>
      <c r="AV10" s="75"/>
      <c r="AW10" s="76"/>
      <c r="AX10" s="74"/>
      <c r="AY10" s="75"/>
      <c r="AZ10" s="76"/>
      <c r="BA10" s="74"/>
      <c r="BB10" s="75"/>
      <c r="BC10" s="76"/>
      <c r="BD10" s="78"/>
      <c r="BE10" s="79"/>
      <c r="BF10" s="80"/>
      <c r="BG10" s="92" t="str">
        <f t="shared" si="0"/>
        <v/>
      </c>
    </row>
    <row r="11" spans="1:59" x14ac:dyDescent="0.2">
      <c r="A11" s="100">
        <f t="shared" ref="A11:A33" si="1">+A10+1</f>
        <v>3</v>
      </c>
      <c r="B11" s="528" t="s">
        <v>143</v>
      </c>
      <c r="C11" s="528"/>
      <c r="D11" s="101"/>
      <c r="E11" s="102"/>
      <c r="F11" s="75"/>
      <c r="G11" s="76"/>
      <c r="H11" s="102"/>
      <c r="I11" s="75"/>
      <c r="J11" s="76"/>
      <c r="K11" s="102"/>
      <c r="L11" s="75"/>
      <c r="M11" s="76"/>
      <c r="N11" s="102"/>
      <c r="O11" s="75"/>
      <c r="P11" s="76"/>
      <c r="Q11" s="102"/>
      <c r="R11" s="75"/>
      <c r="S11" s="76"/>
      <c r="T11" s="102"/>
      <c r="U11" s="75"/>
      <c r="V11" s="76"/>
      <c r="W11" s="102"/>
      <c r="X11" s="75"/>
      <c r="Y11" s="76"/>
      <c r="Z11" s="102"/>
      <c r="AA11" s="75"/>
      <c r="AB11" s="76"/>
      <c r="AC11" s="102"/>
      <c r="AD11" s="75"/>
      <c r="AE11" s="76"/>
      <c r="AF11" s="102"/>
      <c r="AG11" s="75"/>
      <c r="AH11" s="76"/>
      <c r="AI11" s="102"/>
      <c r="AJ11" s="75"/>
      <c r="AK11" s="76"/>
      <c r="AL11" s="102"/>
      <c r="AM11" s="75"/>
      <c r="AN11" s="76"/>
      <c r="AO11" s="102"/>
      <c r="AP11" s="75"/>
      <c r="AQ11" s="76"/>
      <c r="AR11" s="102"/>
      <c r="AS11" s="75"/>
      <c r="AT11" s="76"/>
      <c r="AU11" s="102"/>
      <c r="AV11" s="75"/>
      <c r="AW11" s="76"/>
      <c r="AX11" s="102"/>
      <c r="AY11" s="75"/>
      <c r="AZ11" s="76"/>
      <c r="BA11" s="102"/>
      <c r="BB11" s="75"/>
      <c r="BC11" s="76"/>
      <c r="BD11" s="78"/>
      <c r="BE11" s="79"/>
      <c r="BF11" s="80"/>
      <c r="BG11" s="92" t="str">
        <f t="shared" si="0"/>
        <v/>
      </c>
    </row>
    <row r="12" spans="1:59" x14ac:dyDescent="0.2">
      <c r="A12" s="100">
        <f t="shared" si="1"/>
        <v>4</v>
      </c>
      <c r="B12" s="528" t="s">
        <v>144</v>
      </c>
      <c r="C12" s="528"/>
      <c r="D12" s="101"/>
      <c r="E12" s="102"/>
      <c r="F12" s="75"/>
      <c r="G12" s="76"/>
      <c r="H12" s="102"/>
      <c r="I12" s="75"/>
      <c r="J12" s="76"/>
      <c r="K12" s="102"/>
      <c r="L12" s="75"/>
      <c r="M12" s="76"/>
      <c r="N12" s="102"/>
      <c r="O12" s="75"/>
      <c r="P12" s="76"/>
      <c r="Q12" s="102"/>
      <c r="R12" s="75"/>
      <c r="S12" s="76"/>
      <c r="T12" s="102"/>
      <c r="U12" s="75"/>
      <c r="V12" s="76"/>
      <c r="W12" s="102"/>
      <c r="X12" s="75"/>
      <c r="Y12" s="76"/>
      <c r="Z12" s="102"/>
      <c r="AA12" s="75"/>
      <c r="AB12" s="76"/>
      <c r="AC12" s="102"/>
      <c r="AD12" s="75"/>
      <c r="AE12" s="76"/>
      <c r="AF12" s="102"/>
      <c r="AG12" s="75"/>
      <c r="AH12" s="76"/>
      <c r="AI12" s="102"/>
      <c r="AJ12" s="75"/>
      <c r="AK12" s="76"/>
      <c r="AL12" s="102"/>
      <c r="AM12" s="75"/>
      <c r="AN12" s="76"/>
      <c r="AO12" s="102"/>
      <c r="AP12" s="75"/>
      <c r="AQ12" s="76"/>
      <c r="AR12" s="102"/>
      <c r="AS12" s="75"/>
      <c r="AT12" s="76"/>
      <c r="AU12" s="102"/>
      <c r="AV12" s="75"/>
      <c r="AW12" s="76"/>
      <c r="AX12" s="102"/>
      <c r="AY12" s="75"/>
      <c r="AZ12" s="76"/>
      <c r="BA12" s="102"/>
      <c r="BB12" s="75"/>
      <c r="BC12" s="76"/>
      <c r="BD12" s="78"/>
      <c r="BE12" s="79"/>
      <c r="BF12" s="80"/>
      <c r="BG12" s="92" t="str">
        <f t="shared" si="0"/>
        <v/>
      </c>
    </row>
    <row r="13" spans="1:59" x14ac:dyDescent="0.2">
      <c r="A13" s="100">
        <f t="shared" si="1"/>
        <v>5</v>
      </c>
      <c r="B13" s="529" t="s">
        <v>145</v>
      </c>
      <c r="C13" s="529"/>
      <c r="D13" s="101"/>
      <c r="E13" s="102"/>
      <c r="F13" s="75"/>
      <c r="G13" s="76"/>
      <c r="H13" s="102"/>
      <c r="I13" s="75"/>
      <c r="J13" s="76"/>
      <c r="K13" s="102"/>
      <c r="L13" s="75"/>
      <c r="M13" s="76"/>
      <c r="N13" s="102"/>
      <c r="O13" s="75"/>
      <c r="P13" s="76"/>
      <c r="Q13" s="102"/>
      <c r="R13" s="75"/>
      <c r="S13" s="76"/>
      <c r="T13" s="102"/>
      <c r="U13" s="75"/>
      <c r="V13" s="76"/>
      <c r="W13" s="102"/>
      <c r="X13" s="75"/>
      <c r="Y13" s="76"/>
      <c r="Z13" s="102"/>
      <c r="AA13" s="75"/>
      <c r="AB13" s="76"/>
      <c r="AC13" s="102"/>
      <c r="AD13" s="75"/>
      <c r="AE13" s="76"/>
      <c r="AF13" s="102"/>
      <c r="AG13" s="75"/>
      <c r="AH13" s="76"/>
      <c r="AI13" s="102"/>
      <c r="AJ13" s="75"/>
      <c r="AK13" s="76"/>
      <c r="AL13" s="102"/>
      <c r="AM13" s="75"/>
      <c r="AN13" s="76"/>
      <c r="AO13" s="102"/>
      <c r="AP13" s="75"/>
      <c r="AQ13" s="76"/>
      <c r="AR13" s="102"/>
      <c r="AS13" s="75"/>
      <c r="AT13" s="76"/>
      <c r="AU13" s="102"/>
      <c r="AV13" s="75"/>
      <c r="AW13" s="76"/>
      <c r="AX13" s="102"/>
      <c r="AY13" s="75"/>
      <c r="AZ13" s="76"/>
      <c r="BA13" s="102"/>
      <c r="BB13" s="75"/>
      <c r="BC13" s="76"/>
      <c r="BD13" s="78"/>
      <c r="BE13" s="79"/>
      <c r="BF13" s="80"/>
      <c r="BG13" s="92" t="str">
        <f t="shared" si="0"/>
        <v/>
      </c>
    </row>
    <row r="14" spans="1:59" x14ac:dyDescent="0.2">
      <c r="A14" s="100">
        <f t="shared" si="1"/>
        <v>6</v>
      </c>
      <c r="B14" s="530" t="s">
        <v>146</v>
      </c>
      <c r="C14" s="531"/>
      <c r="D14" s="101"/>
      <c r="E14" s="74"/>
      <c r="F14" s="75"/>
      <c r="G14" s="76"/>
      <c r="H14" s="74"/>
      <c r="I14" s="75"/>
      <c r="J14" s="76"/>
      <c r="K14" s="74"/>
      <c r="L14" s="75"/>
      <c r="M14" s="76"/>
      <c r="N14" s="74"/>
      <c r="O14" s="75"/>
      <c r="P14" s="76"/>
      <c r="Q14" s="74"/>
      <c r="R14" s="75"/>
      <c r="S14" s="76"/>
      <c r="T14" s="74"/>
      <c r="U14" s="75"/>
      <c r="V14" s="76"/>
      <c r="W14" s="74"/>
      <c r="X14" s="75"/>
      <c r="Y14" s="76"/>
      <c r="Z14" s="74"/>
      <c r="AA14" s="75"/>
      <c r="AB14" s="76"/>
      <c r="AC14" s="74"/>
      <c r="AD14" s="75"/>
      <c r="AE14" s="76"/>
      <c r="AF14" s="74"/>
      <c r="AG14" s="75"/>
      <c r="AH14" s="76"/>
      <c r="AI14" s="74"/>
      <c r="AJ14" s="75"/>
      <c r="AK14" s="76"/>
      <c r="AL14" s="74"/>
      <c r="AM14" s="75"/>
      <c r="AN14" s="76"/>
      <c r="AO14" s="74"/>
      <c r="AP14" s="75"/>
      <c r="AQ14" s="76"/>
      <c r="AR14" s="74"/>
      <c r="AS14" s="75"/>
      <c r="AT14" s="76"/>
      <c r="AU14" s="74"/>
      <c r="AV14" s="75"/>
      <c r="AW14" s="76"/>
      <c r="AX14" s="74"/>
      <c r="AY14" s="75"/>
      <c r="AZ14" s="76"/>
      <c r="BA14" s="74"/>
      <c r="BB14" s="75"/>
      <c r="BC14" s="76"/>
      <c r="BD14" s="78"/>
      <c r="BE14" s="79"/>
      <c r="BF14" s="80"/>
      <c r="BG14" s="92" t="str">
        <f t="shared" si="0"/>
        <v/>
      </c>
    </row>
    <row r="15" spans="1:59" x14ac:dyDescent="0.2">
      <c r="A15" s="100">
        <f t="shared" si="1"/>
        <v>7</v>
      </c>
      <c r="B15" s="528" t="s">
        <v>147</v>
      </c>
      <c r="C15" s="528"/>
      <c r="D15" s="101"/>
      <c r="E15" s="102"/>
      <c r="F15" s="75"/>
      <c r="G15" s="76"/>
      <c r="H15" s="102"/>
      <c r="I15" s="75"/>
      <c r="J15" s="76"/>
      <c r="K15" s="102"/>
      <c r="L15" s="75"/>
      <c r="M15" s="76"/>
      <c r="N15" s="102"/>
      <c r="O15" s="75"/>
      <c r="P15" s="76"/>
      <c r="Q15" s="102"/>
      <c r="R15" s="75"/>
      <c r="S15" s="76"/>
      <c r="T15" s="102"/>
      <c r="U15" s="75"/>
      <c r="V15" s="76"/>
      <c r="W15" s="102"/>
      <c r="X15" s="75"/>
      <c r="Y15" s="76"/>
      <c r="Z15" s="102"/>
      <c r="AA15" s="75"/>
      <c r="AB15" s="76"/>
      <c r="AC15" s="102"/>
      <c r="AD15" s="75"/>
      <c r="AE15" s="76"/>
      <c r="AF15" s="102"/>
      <c r="AG15" s="75"/>
      <c r="AH15" s="76"/>
      <c r="AI15" s="102"/>
      <c r="AJ15" s="75"/>
      <c r="AK15" s="76"/>
      <c r="AL15" s="102"/>
      <c r="AM15" s="75"/>
      <c r="AN15" s="76"/>
      <c r="AO15" s="102"/>
      <c r="AP15" s="75"/>
      <c r="AQ15" s="76"/>
      <c r="AR15" s="102"/>
      <c r="AS15" s="75"/>
      <c r="AT15" s="76"/>
      <c r="AU15" s="102"/>
      <c r="AV15" s="75"/>
      <c r="AW15" s="76"/>
      <c r="AX15" s="102"/>
      <c r="AY15" s="75"/>
      <c r="AZ15" s="76"/>
      <c r="BA15" s="102"/>
      <c r="BB15" s="75"/>
      <c r="BC15" s="76"/>
      <c r="BD15" s="78"/>
      <c r="BE15" s="79"/>
      <c r="BF15" s="80"/>
      <c r="BG15" s="92" t="str">
        <f t="shared" si="0"/>
        <v/>
      </c>
    </row>
    <row r="16" spans="1:59" x14ac:dyDescent="0.2">
      <c r="A16" s="100">
        <f t="shared" si="1"/>
        <v>8</v>
      </c>
      <c r="B16" s="529" t="s">
        <v>148</v>
      </c>
      <c r="C16" s="529"/>
      <c r="D16" s="101"/>
      <c r="E16" s="102"/>
      <c r="F16" s="75"/>
      <c r="G16" s="76"/>
      <c r="H16" s="102"/>
      <c r="I16" s="75"/>
      <c r="J16" s="76"/>
      <c r="K16" s="102"/>
      <c r="L16" s="75"/>
      <c r="M16" s="76"/>
      <c r="N16" s="102"/>
      <c r="O16" s="75"/>
      <c r="P16" s="76"/>
      <c r="Q16" s="102"/>
      <c r="R16" s="75"/>
      <c r="S16" s="76"/>
      <c r="T16" s="102"/>
      <c r="U16" s="75"/>
      <c r="V16" s="76"/>
      <c r="W16" s="102"/>
      <c r="X16" s="75"/>
      <c r="Y16" s="76"/>
      <c r="Z16" s="102"/>
      <c r="AA16" s="75"/>
      <c r="AB16" s="76"/>
      <c r="AC16" s="102"/>
      <c r="AD16" s="75"/>
      <c r="AE16" s="76"/>
      <c r="AF16" s="102"/>
      <c r="AG16" s="75"/>
      <c r="AH16" s="76"/>
      <c r="AI16" s="102"/>
      <c r="AJ16" s="75"/>
      <c r="AK16" s="76"/>
      <c r="AL16" s="102"/>
      <c r="AM16" s="75"/>
      <c r="AN16" s="76"/>
      <c r="AO16" s="102"/>
      <c r="AP16" s="75"/>
      <c r="AQ16" s="76"/>
      <c r="AR16" s="102"/>
      <c r="AS16" s="75"/>
      <c r="AT16" s="76"/>
      <c r="AU16" s="102"/>
      <c r="AV16" s="75"/>
      <c r="AW16" s="76"/>
      <c r="AX16" s="102"/>
      <c r="AY16" s="75"/>
      <c r="AZ16" s="76"/>
      <c r="BA16" s="102"/>
      <c r="BB16" s="75"/>
      <c r="BC16" s="76"/>
      <c r="BD16" s="78"/>
      <c r="BE16" s="79"/>
      <c r="BF16" s="80"/>
      <c r="BG16" s="92" t="str">
        <f t="shared" si="0"/>
        <v/>
      </c>
    </row>
    <row r="17" spans="1:59" x14ac:dyDescent="0.2">
      <c r="A17" s="100">
        <f t="shared" si="1"/>
        <v>9</v>
      </c>
      <c r="B17" s="536" t="s">
        <v>149</v>
      </c>
      <c r="C17" s="537"/>
      <c r="D17" s="101"/>
      <c r="E17" s="74"/>
      <c r="F17" s="75"/>
      <c r="G17" s="76"/>
      <c r="H17" s="74"/>
      <c r="I17" s="75"/>
      <c r="J17" s="76"/>
      <c r="K17" s="74"/>
      <c r="L17" s="75"/>
      <c r="M17" s="76"/>
      <c r="N17" s="74"/>
      <c r="O17" s="75"/>
      <c r="P17" s="76"/>
      <c r="Q17" s="74"/>
      <c r="R17" s="75"/>
      <c r="S17" s="76"/>
      <c r="T17" s="74"/>
      <c r="U17" s="75"/>
      <c r="V17" s="76"/>
      <c r="W17" s="74"/>
      <c r="X17" s="75"/>
      <c r="Y17" s="76"/>
      <c r="Z17" s="74"/>
      <c r="AA17" s="75"/>
      <c r="AB17" s="76"/>
      <c r="AC17" s="74"/>
      <c r="AD17" s="75"/>
      <c r="AE17" s="76"/>
      <c r="AF17" s="74"/>
      <c r="AG17" s="75"/>
      <c r="AH17" s="76"/>
      <c r="AI17" s="74"/>
      <c r="AJ17" s="75"/>
      <c r="AK17" s="76"/>
      <c r="AL17" s="74"/>
      <c r="AM17" s="75"/>
      <c r="AN17" s="76"/>
      <c r="AO17" s="74"/>
      <c r="AP17" s="75"/>
      <c r="AQ17" s="76"/>
      <c r="AR17" s="74"/>
      <c r="AS17" s="75"/>
      <c r="AT17" s="76"/>
      <c r="AU17" s="74"/>
      <c r="AV17" s="75"/>
      <c r="AW17" s="76"/>
      <c r="AX17" s="74"/>
      <c r="AY17" s="75"/>
      <c r="AZ17" s="76"/>
      <c r="BA17" s="74"/>
      <c r="BB17" s="75"/>
      <c r="BC17" s="76"/>
      <c r="BD17" s="78"/>
      <c r="BE17" s="79"/>
      <c r="BF17" s="80"/>
      <c r="BG17" s="92" t="str">
        <f t="shared" si="0"/>
        <v/>
      </c>
    </row>
    <row r="18" spans="1:59" x14ac:dyDescent="0.2">
      <c r="A18" s="100">
        <f t="shared" si="1"/>
        <v>10</v>
      </c>
      <c r="B18" s="536" t="s">
        <v>150</v>
      </c>
      <c r="C18" s="537"/>
      <c r="D18" s="101"/>
      <c r="E18" s="102"/>
      <c r="F18" s="75"/>
      <c r="G18" s="76"/>
      <c r="H18" s="102"/>
      <c r="I18" s="75"/>
      <c r="J18" s="76"/>
      <c r="K18" s="102"/>
      <c r="L18" s="75"/>
      <c r="M18" s="76"/>
      <c r="N18" s="102"/>
      <c r="O18" s="75"/>
      <c r="P18" s="76"/>
      <c r="Q18" s="102"/>
      <c r="R18" s="75"/>
      <c r="S18" s="76"/>
      <c r="T18" s="102"/>
      <c r="U18" s="75"/>
      <c r="V18" s="76"/>
      <c r="W18" s="102"/>
      <c r="X18" s="75"/>
      <c r="Y18" s="76"/>
      <c r="Z18" s="102"/>
      <c r="AA18" s="75"/>
      <c r="AB18" s="76"/>
      <c r="AC18" s="102"/>
      <c r="AD18" s="75"/>
      <c r="AE18" s="76"/>
      <c r="AF18" s="102"/>
      <c r="AG18" s="75"/>
      <c r="AH18" s="76"/>
      <c r="AI18" s="102"/>
      <c r="AJ18" s="75"/>
      <c r="AK18" s="76"/>
      <c r="AL18" s="102"/>
      <c r="AM18" s="75"/>
      <c r="AN18" s="76"/>
      <c r="AO18" s="102"/>
      <c r="AP18" s="75"/>
      <c r="AQ18" s="76"/>
      <c r="AR18" s="102"/>
      <c r="AS18" s="75"/>
      <c r="AT18" s="76"/>
      <c r="AU18" s="102"/>
      <c r="AV18" s="75"/>
      <c r="AW18" s="76"/>
      <c r="AX18" s="102"/>
      <c r="AY18" s="75"/>
      <c r="AZ18" s="76"/>
      <c r="BA18" s="102"/>
      <c r="BB18" s="75"/>
      <c r="BC18" s="76"/>
      <c r="BD18" s="78"/>
      <c r="BE18" s="79"/>
      <c r="BF18" s="80"/>
      <c r="BG18" s="92" t="str">
        <f t="shared" si="0"/>
        <v/>
      </c>
    </row>
    <row r="19" spans="1:59" x14ac:dyDescent="0.2">
      <c r="A19" s="100">
        <f t="shared" si="1"/>
        <v>11</v>
      </c>
      <c r="B19" s="538" t="s">
        <v>151</v>
      </c>
      <c r="C19" s="539"/>
      <c r="D19" s="101"/>
      <c r="E19" s="102"/>
      <c r="F19" s="75"/>
      <c r="G19" s="76"/>
      <c r="H19" s="102"/>
      <c r="I19" s="75"/>
      <c r="J19" s="76"/>
      <c r="K19" s="102"/>
      <c r="L19" s="75"/>
      <c r="M19" s="76"/>
      <c r="N19" s="102"/>
      <c r="O19" s="75"/>
      <c r="P19" s="76"/>
      <c r="Q19" s="102"/>
      <c r="R19" s="75"/>
      <c r="S19" s="76"/>
      <c r="T19" s="102"/>
      <c r="U19" s="75"/>
      <c r="V19" s="76"/>
      <c r="W19" s="102"/>
      <c r="X19" s="75"/>
      <c r="Y19" s="76"/>
      <c r="Z19" s="102"/>
      <c r="AA19" s="75"/>
      <c r="AB19" s="76"/>
      <c r="AC19" s="102"/>
      <c r="AD19" s="75"/>
      <c r="AE19" s="76"/>
      <c r="AF19" s="102"/>
      <c r="AG19" s="75"/>
      <c r="AH19" s="76"/>
      <c r="AI19" s="102"/>
      <c r="AJ19" s="75"/>
      <c r="AK19" s="76"/>
      <c r="AL19" s="102"/>
      <c r="AM19" s="75"/>
      <c r="AN19" s="76"/>
      <c r="AO19" s="102"/>
      <c r="AP19" s="75"/>
      <c r="AQ19" s="76"/>
      <c r="AR19" s="102"/>
      <c r="AS19" s="75"/>
      <c r="AT19" s="76"/>
      <c r="AU19" s="102"/>
      <c r="AV19" s="75"/>
      <c r="AW19" s="76"/>
      <c r="AX19" s="102"/>
      <c r="AY19" s="75"/>
      <c r="AZ19" s="76"/>
      <c r="BA19" s="102"/>
      <c r="BB19" s="75"/>
      <c r="BC19" s="76"/>
      <c r="BD19" s="78"/>
      <c r="BE19" s="79"/>
      <c r="BF19" s="80"/>
      <c r="BG19" s="92" t="str">
        <f t="shared" si="0"/>
        <v/>
      </c>
    </row>
    <row r="20" spans="1:59" x14ac:dyDescent="0.2">
      <c r="A20" s="100">
        <f t="shared" si="1"/>
        <v>12</v>
      </c>
      <c r="B20" s="536" t="s">
        <v>152</v>
      </c>
      <c r="C20" s="537"/>
      <c r="D20" s="101"/>
      <c r="E20" s="102"/>
      <c r="F20" s="75"/>
      <c r="G20" s="76"/>
      <c r="H20" s="102"/>
      <c r="I20" s="75"/>
      <c r="J20" s="76"/>
      <c r="K20" s="102"/>
      <c r="L20" s="75"/>
      <c r="M20" s="76"/>
      <c r="N20" s="102"/>
      <c r="O20" s="75"/>
      <c r="P20" s="76"/>
      <c r="Q20" s="102"/>
      <c r="R20" s="75"/>
      <c r="S20" s="76"/>
      <c r="T20" s="102"/>
      <c r="U20" s="75"/>
      <c r="V20" s="76"/>
      <c r="W20" s="102"/>
      <c r="X20" s="75"/>
      <c r="Y20" s="76"/>
      <c r="Z20" s="102"/>
      <c r="AA20" s="75"/>
      <c r="AB20" s="76"/>
      <c r="AC20" s="102"/>
      <c r="AD20" s="75"/>
      <c r="AE20" s="76"/>
      <c r="AF20" s="102"/>
      <c r="AG20" s="75"/>
      <c r="AH20" s="76"/>
      <c r="AI20" s="102"/>
      <c r="AJ20" s="75"/>
      <c r="AK20" s="76"/>
      <c r="AL20" s="102"/>
      <c r="AM20" s="75"/>
      <c r="AN20" s="76"/>
      <c r="AO20" s="102"/>
      <c r="AP20" s="75"/>
      <c r="AQ20" s="76"/>
      <c r="AR20" s="102"/>
      <c r="AS20" s="75"/>
      <c r="AT20" s="76"/>
      <c r="AU20" s="102"/>
      <c r="AV20" s="75"/>
      <c r="AW20" s="76"/>
      <c r="AX20" s="102"/>
      <c r="AY20" s="75"/>
      <c r="AZ20" s="76"/>
      <c r="BA20" s="102"/>
      <c r="BB20" s="75"/>
      <c r="BC20" s="76"/>
      <c r="BD20" s="78"/>
      <c r="BE20" s="79"/>
      <c r="BF20" s="80"/>
      <c r="BG20" s="92" t="str">
        <f t="shared" si="0"/>
        <v/>
      </c>
    </row>
    <row r="21" spans="1:59" x14ac:dyDescent="0.2">
      <c r="A21" s="100">
        <f t="shared" si="1"/>
        <v>13</v>
      </c>
      <c r="B21" s="538" t="s">
        <v>153</v>
      </c>
      <c r="C21" s="539"/>
      <c r="D21" s="101"/>
      <c r="E21" s="74"/>
      <c r="F21" s="103"/>
      <c r="G21" s="104"/>
      <c r="H21" s="74"/>
      <c r="I21" s="103"/>
      <c r="J21" s="104"/>
      <c r="K21" s="74"/>
      <c r="L21" s="103"/>
      <c r="M21" s="104"/>
      <c r="N21" s="74"/>
      <c r="O21" s="103"/>
      <c r="P21" s="104"/>
      <c r="Q21" s="74"/>
      <c r="R21" s="103"/>
      <c r="S21" s="104"/>
      <c r="T21" s="74"/>
      <c r="U21" s="103"/>
      <c r="V21" s="104"/>
      <c r="W21" s="74"/>
      <c r="X21" s="103"/>
      <c r="Y21" s="104"/>
      <c r="Z21" s="74"/>
      <c r="AA21" s="103"/>
      <c r="AB21" s="104"/>
      <c r="AC21" s="74"/>
      <c r="AD21" s="103"/>
      <c r="AE21" s="104"/>
      <c r="AF21" s="74"/>
      <c r="AG21" s="103"/>
      <c r="AH21" s="104"/>
      <c r="AI21" s="74"/>
      <c r="AJ21" s="103"/>
      <c r="AK21" s="104"/>
      <c r="AL21" s="74"/>
      <c r="AM21" s="103"/>
      <c r="AN21" s="104"/>
      <c r="AO21" s="74"/>
      <c r="AP21" s="103"/>
      <c r="AQ21" s="104"/>
      <c r="AR21" s="74"/>
      <c r="AS21" s="103"/>
      <c r="AT21" s="104"/>
      <c r="AU21" s="74"/>
      <c r="AV21" s="103"/>
      <c r="AW21" s="104"/>
      <c r="AX21" s="74"/>
      <c r="AY21" s="103"/>
      <c r="AZ21" s="104"/>
      <c r="BA21" s="74"/>
      <c r="BB21" s="103"/>
      <c r="BC21" s="104"/>
      <c r="BD21" s="78"/>
      <c r="BE21" s="105"/>
      <c r="BF21" s="106"/>
      <c r="BG21" s="92" t="str">
        <f t="shared" si="0"/>
        <v/>
      </c>
    </row>
    <row r="22" spans="1:59" x14ac:dyDescent="0.2">
      <c r="A22" s="100">
        <f t="shared" si="1"/>
        <v>14</v>
      </c>
      <c r="B22" s="538" t="s">
        <v>154</v>
      </c>
      <c r="C22" s="539"/>
      <c r="D22" s="101"/>
      <c r="E22" s="102"/>
      <c r="F22" s="75"/>
      <c r="G22" s="76"/>
      <c r="H22" s="102"/>
      <c r="I22" s="75"/>
      <c r="J22" s="76"/>
      <c r="K22" s="102"/>
      <c r="L22" s="75"/>
      <c r="M22" s="76"/>
      <c r="N22" s="102"/>
      <c r="O22" s="75"/>
      <c r="P22" s="76"/>
      <c r="Q22" s="102"/>
      <c r="R22" s="75"/>
      <c r="S22" s="76"/>
      <c r="T22" s="102"/>
      <c r="U22" s="75"/>
      <c r="V22" s="76"/>
      <c r="W22" s="102"/>
      <c r="X22" s="75"/>
      <c r="Y22" s="76"/>
      <c r="Z22" s="102"/>
      <c r="AA22" s="75"/>
      <c r="AB22" s="76"/>
      <c r="AC22" s="102"/>
      <c r="AD22" s="75"/>
      <c r="AE22" s="76"/>
      <c r="AF22" s="102"/>
      <c r="AG22" s="75"/>
      <c r="AH22" s="76"/>
      <c r="AI22" s="102"/>
      <c r="AJ22" s="75"/>
      <c r="AK22" s="76"/>
      <c r="AL22" s="102"/>
      <c r="AM22" s="75"/>
      <c r="AN22" s="76"/>
      <c r="AO22" s="102"/>
      <c r="AP22" s="75"/>
      <c r="AQ22" s="76"/>
      <c r="AR22" s="102"/>
      <c r="AS22" s="75"/>
      <c r="AT22" s="76"/>
      <c r="AU22" s="102"/>
      <c r="AV22" s="75"/>
      <c r="AW22" s="76"/>
      <c r="AX22" s="102"/>
      <c r="AY22" s="75"/>
      <c r="AZ22" s="76"/>
      <c r="BA22" s="102"/>
      <c r="BB22" s="75"/>
      <c r="BC22" s="76"/>
      <c r="BD22" s="78"/>
      <c r="BE22" s="79"/>
      <c r="BF22" s="80"/>
      <c r="BG22" s="92" t="str">
        <f t="shared" si="0"/>
        <v/>
      </c>
    </row>
    <row r="23" spans="1:59" x14ac:dyDescent="0.2">
      <c r="A23" s="100">
        <f t="shared" si="1"/>
        <v>15</v>
      </c>
      <c r="B23" s="536" t="s">
        <v>155</v>
      </c>
      <c r="C23" s="537"/>
      <c r="D23" s="101"/>
      <c r="E23" s="102"/>
      <c r="F23" s="75"/>
      <c r="G23" s="76"/>
      <c r="H23" s="102"/>
      <c r="I23" s="75"/>
      <c r="J23" s="76"/>
      <c r="K23" s="102"/>
      <c r="L23" s="75"/>
      <c r="M23" s="76"/>
      <c r="N23" s="102"/>
      <c r="O23" s="75"/>
      <c r="P23" s="76"/>
      <c r="Q23" s="102"/>
      <c r="R23" s="75"/>
      <c r="S23" s="76"/>
      <c r="T23" s="102"/>
      <c r="U23" s="75"/>
      <c r="V23" s="76"/>
      <c r="W23" s="102"/>
      <c r="X23" s="75"/>
      <c r="Y23" s="76"/>
      <c r="Z23" s="102"/>
      <c r="AA23" s="75"/>
      <c r="AB23" s="76"/>
      <c r="AC23" s="102"/>
      <c r="AD23" s="75"/>
      <c r="AE23" s="76"/>
      <c r="AF23" s="102"/>
      <c r="AG23" s="75"/>
      <c r="AH23" s="76"/>
      <c r="AI23" s="102"/>
      <c r="AJ23" s="75"/>
      <c r="AK23" s="76"/>
      <c r="AL23" s="102"/>
      <c r="AM23" s="75"/>
      <c r="AN23" s="76"/>
      <c r="AO23" s="102"/>
      <c r="AP23" s="75"/>
      <c r="AQ23" s="76"/>
      <c r="AR23" s="102"/>
      <c r="AS23" s="75"/>
      <c r="AT23" s="76"/>
      <c r="AU23" s="102"/>
      <c r="AV23" s="75"/>
      <c r="AW23" s="76"/>
      <c r="AX23" s="102"/>
      <c r="AY23" s="75"/>
      <c r="AZ23" s="76"/>
      <c r="BA23" s="102"/>
      <c r="BB23" s="75"/>
      <c r="BC23" s="76"/>
      <c r="BD23" s="78"/>
      <c r="BE23" s="79"/>
      <c r="BF23" s="80"/>
      <c r="BG23" s="92" t="str">
        <f t="shared" si="0"/>
        <v/>
      </c>
    </row>
    <row r="24" spans="1:59" x14ac:dyDescent="0.2">
      <c r="A24" s="100">
        <f t="shared" si="1"/>
        <v>16</v>
      </c>
      <c r="B24" s="536" t="s">
        <v>156</v>
      </c>
      <c r="C24" s="537"/>
      <c r="D24" s="101"/>
      <c r="E24" s="102"/>
      <c r="F24" s="75"/>
      <c r="G24" s="76"/>
      <c r="H24" s="102"/>
      <c r="I24" s="75"/>
      <c r="J24" s="76"/>
      <c r="K24" s="102"/>
      <c r="L24" s="75"/>
      <c r="M24" s="76"/>
      <c r="N24" s="102"/>
      <c r="O24" s="75"/>
      <c r="P24" s="76"/>
      <c r="Q24" s="102"/>
      <c r="R24" s="75"/>
      <c r="S24" s="76"/>
      <c r="T24" s="102"/>
      <c r="U24" s="75"/>
      <c r="V24" s="76"/>
      <c r="W24" s="102"/>
      <c r="X24" s="75"/>
      <c r="Y24" s="76"/>
      <c r="Z24" s="102"/>
      <c r="AA24" s="75"/>
      <c r="AB24" s="76"/>
      <c r="AC24" s="102"/>
      <c r="AD24" s="75"/>
      <c r="AE24" s="76"/>
      <c r="AF24" s="102"/>
      <c r="AG24" s="75"/>
      <c r="AH24" s="76"/>
      <c r="AI24" s="102"/>
      <c r="AJ24" s="75"/>
      <c r="AK24" s="76"/>
      <c r="AL24" s="102"/>
      <c r="AM24" s="75"/>
      <c r="AN24" s="76"/>
      <c r="AO24" s="102"/>
      <c r="AP24" s="75"/>
      <c r="AQ24" s="76"/>
      <c r="AR24" s="102"/>
      <c r="AS24" s="75"/>
      <c r="AT24" s="76"/>
      <c r="AU24" s="102"/>
      <c r="AV24" s="75"/>
      <c r="AW24" s="76"/>
      <c r="AX24" s="102"/>
      <c r="AY24" s="75"/>
      <c r="AZ24" s="76"/>
      <c r="BA24" s="102"/>
      <c r="BB24" s="75"/>
      <c r="BC24" s="76"/>
      <c r="BD24" s="78"/>
      <c r="BE24" s="79"/>
      <c r="BF24" s="80"/>
      <c r="BG24" s="92" t="str">
        <f t="shared" si="0"/>
        <v/>
      </c>
    </row>
    <row r="25" spans="1:59" x14ac:dyDescent="0.2">
      <c r="A25" s="100">
        <f t="shared" si="1"/>
        <v>17</v>
      </c>
      <c r="B25" s="538" t="s">
        <v>453</v>
      </c>
      <c r="C25" s="539"/>
      <c r="D25" s="101"/>
      <c r="E25" s="102"/>
      <c r="F25" s="75"/>
      <c r="G25" s="76"/>
      <c r="H25" s="102"/>
      <c r="I25" s="75"/>
      <c r="J25" s="76"/>
      <c r="K25" s="102"/>
      <c r="L25" s="75"/>
      <c r="M25" s="76"/>
      <c r="N25" s="102"/>
      <c r="O25" s="75"/>
      <c r="P25" s="76"/>
      <c r="Q25" s="102"/>
      <c r="R25" s="75"/>
      <c r="S25" s="76"/>
      <c r="T25" s="102"/>
      <c r="U25" s="75"/>
      <c r="V25" s="76"/>
      <c r="W25" s="102"/>
      <c r="X25" s="75"/>
      <c r="Y25" s="76"/>
      <c r="Z25" s="102"/>
      <c r="AA25" s="75"/>
      <c r="AB25" s="76"/>
      <c r="AC25" s="102"/>
      <c r="AD25" s="75"/>
      <c r="AE25" s="76"/>
      <c r="AF25" s="102"/>
      <c r="AG25" s="75"/>
      <c r="AH25" s="76"/>
      <c r="AI25" s="102"/>
      <c r="AJ25" s="75"/>
      <c r="AK25" s="76"/>
      <c r="AL25" s="102"/>
      <c r="AM25" s="75"/>
      <c r="AN25" s="76"/>
      <c r="AO25" s="102"/>
      <c r="AP25" s="75"/>
      <c r="AQ25" s="76"/>
      <c r="AR25" s="102"/>
      <c r="AS25" s="75"/>
      <c r="AT25" s="76"/>
      <c r="AU25" s="102"/>
      <c r="AV25" s="75"/>
      <c r="AW25" s="76"/>
      <c r="AX25" s="102"/>
      <c r="AY25" s="75"/>
      <c r="AZ25" s="76"/>
      <c r="BA25" s="102"/>
      <c r="BB25" s="75"/>
      <c r="BC25" s="76"/>
      <c r="BD25" s="78"/>
      <c r="BE25" s="79"/>
      <c r="BF25" s="80"/>
      <c r="BG25" s="92" t="str">
        <f t="shared" si="0"/>
        <v/>
      </c>
    </row>
    <row r="26" spans="1:59" x14ac:dyDescent="0.2">
      <c r="A26" s="100">
        <f t="shared" si="1"/>
        <v>18</v>
      </c>
      <c r="B26" s="540" t="s">
        <v>157</v>
      </c>
      <c r="C26" s="541"/>
      <c r="D26" s="101"/>
      <c r="E26" s="74"/>
      <c r="F26" s="75"/>
      <c r="G26" s="76"/>
      <c r="H26" s="74"/>
      <c r="I26" s="75"/>
      <c r="J26" s="76"/>
      <c r="K26" s="74"/>
      <c r="L26" s="75"/>
      <c r="M26" s="76"/>
      <c r="N26" s="74"/>
      <c r="O26" s="75"/>
      <c r="P26" s="76"/>
      <c r="Q26" s="74"/>
      <c r="R26" s="75"/>
      <c r="S26" s="76"/>
      <c r="T26" s="74"/>
      <c r="U26" s="75"/>
      <c r="V26" s="76"/>
      <c r="W26" s="74"/>
      <c r="X26" s="75"/>
      <c r="Y26" s="76"/>
      <c r="Z26" s="74"/>
      <c r="AA26" s="75"/>
      <c r="AB26" s="76"/>
      <c r="AC26" s="74"/>
      <c r="AD26" s="75"/>
      <c r="AE26" s="76"/>
      <c r="AF26" s="74"/>
      <c r="AG26" s="75"/>
      <c r="AH26" s="76"/>
      <c r="AI26" s="74"/>
      <c r="AJ26" s="75"/>
      <c r="AK26" s="76"/>
      <c r="AL26" s="74"/>
      <c r="AM26" s="75"/>
      <c r="AN26" s="76"/>
      <c r="AO26" s="74"/>
      <c r="AP26" s="75"/>
      <c r="AQ26" s="76"/>
      <c r="AR26" s="74"/>
      <c r="AS26" s="75"/>
      <c r="AT26" s="76"/>
      <c r="AU26" s="74"/>
      <c r="AV26" s="75"/>
      <c r="AW26" s="76"/>
      <c r="AX26" s="74"/>
      <c r="AY26" s="75"/>
      <c r="AZ26" s="76"/>
      <c r="BA26" s="74"/>
      <c r="BB26" s="75"/>
      <c r="BC26" s="76"/>
      <c r="BD26" s="78"/>
      <c r="BE26" s="79"/>
      <c r="BF26" s="80"/>
      <c r="BG26" s="92" t="str">
        <f t="shared" si="0"/>
        <v/>
      </c>
    </row>
    <row r="27" spans="1:59" x14ac:dyDescent="0.2">
      <c r="A27" s="100">
        <f t="shared" si="1"/>
        <v>19</v>
      </c>
      <c r="B27" s="528" t="s">
        <v>158</v>
      </c>
      <c r="C27" s="528"/>
      <c r="D27" s="101"/>
      <c r="E27" s="74"/>
      <c r="F27" s="103"/>
      <c r="G27" s="104"/>
      <c r="H27" s="74"/>
      <c r="I27" s="103"/>
      <c r="J27" s="104"/>
      <c r="K27" s="74"/>
      <c r="L27" s="103"/>
      <c r="M27" s="104"/>
      <c r="N27" s="74"/>
      <c r="O27" s="103"/>
      <c r="P27" s="104"/>
      <c r="Q27" s="74"/>
      <c r="R27" s="103"/>
      <c r="S27" s="104"/>
      <c r="T27" s="74"/>
      <c r="U27" s="103"/>
      <c r="V27" s="104"/>
      <c r="W27" s="74"/>
      <c r="X27" s="103"/>
      <c r="Y27" s="104"/>
      <c r="Z27" s="74"/>
      <c r="AA27" s="103"/>
      <c r="AB27" s="104"/>
      <c r="AC27" s="74"/>
      <c r="AD27" s="103"/>
      <c r="AE27" s="104"/>
      <c r="AF27" s="74"/>
      <c r="AG27" s="103"/>
      <c r="AH27" s="104"/>
      <c r="AI27" s="74"/>
      <c r="AJ27" s="103"/>
      <c r="AK27" s="104"/>
      <c r="AL27" s="74"/>
      <c r="AM27" s="103"/>
      <c r="AN27" s="104"/>
      <c r="AO27" s="74"/>
      <c r="AP27" s="103"/>
      <c r="AQ27" s="104"/>
      <c r="AR27" s="74"/>
      <c r="AS27" s="103"/>
      <c r="AT27" s="104"/>
      <c r="AU27" s="74"/>
      <c r="AV27" s="103"/>
      <c r="AW27" s="104"/>
      <c r="AX27" s="74"/>
      <c r="AY27" s="103"/>
      <c r="AZ27" s="104"/>
      <c r="BA27" s="74"/>
      <c r="BB27" s="103"/>
      <c r="BC27" s="104"/>
      <c r="BD27" s="78"/>
      <c r="BE27" s="105"/>
      <c r="BF27" s="106"/>
      <c r="BG27" s="92" t="str">
        <f t="shared" si="0"/>
        <v/>
      </c>
    </row>
    <row r="28" spans="1:59" x14ac:dyDescent="0.2">
      <c r="A28" s="100">
        <f t="shared" si="1"/>
        <v>20</v>
      </c>
      <c r="B28" s="530" t="s">
        <v>159</v>
      </c>
      <c r="C28" s="531"/>
      <c r="D28" s="101"/>
      <c r="E28" s="102"/>
      <c r="F28" s="75"/>
      <c r="G28" s="76"/>
      <c r="H28" s="102"/>
      <c r="I28" s="75"/>
      <c r="J28" s="76"/>
      <c r="K28" s="102"/>
      <c r="L28" s="75"/>
      <c r="M28" s="76"/>
      <c r="N28" s="102"/>
      <c r="O28" s="75"/>
      <c r="P28" s="76"/>
      <c r="Q28" s="102"/>
      <c r="R28" s="75"/>
      <c r="S28" s="76"/>
      <c r="T28" s="102"/>
      <c r="U28" s="75"/>
      <c r="V28" s="76"/>
      <c r="W28" s="102"/>
      <c r="X28" s="75"/>
      <c r="Y28" s="76"/>
      <c r="Z28" s="102"/>
      <c r="AA28" s="75"/>
      <c r="AB28" s="76"/>
      <c r="AC28" s="102"/>
      <c r="AD28" s="75"/>
      <c r="AE28" s="76"/>
      <c r="AF28" s="102"/>
      <c r="AG28" s="75"/>
      <c r="AH28" s="76"/>
      <c r="AI28" s="102"/>
      <c r="AJ28" s="75"/>
      <c r="AK28" s="76"/>
      <c r="AL28" s="102"/>
      <c r="AM28" s="75"/>
      <c r="AN28" s="76"/>
      <c r="AO28" s="102"/>
      <c r="AP28" s="75"/>
      <c r="AQ28" s="76"/>
      <c r="AR28" s="102"/>
      <c r="AS28" s="75"/>
      <c r="AT28" s="76"/>
      <c r="AU28" s="102"/>
      <c r="AV28" s="75"/>
      <c r="AW28" s="76"/>
      <c r="AX28" s="102"/>
      <c r="AY28" s="75"/>
      <c r="AZ28" s="76"/>
      <c r="BA28" s="102"/>
      <c r="BB28" s="75"/>
      <c r="BC28" s="76"/>
      <c r="BD28" s="78"/>
      <c r="BE28" s="79"/>
      <c r="BF28" s="80"/>
      <c r="BG28" s="92" t="str">
        <f>IF(AND(ISNUMBER(D28),SUM(E28:BF28)&lt;&gt;1),"Error: allocation of time does not equal 100%","")</f>
        <v/>
      </c>
    </row>
    <row r="29" spans="1:59" ht="30" customHeight="1" x14ac:dyDescent="0.2">
      <c r="A29" s="100">
        <f t="shared" si="1"/>
        <v>21</v>
      </c>
      <c r="B29" s="534" t="s">
        <v>160</v>
      </c>
      <c r="C29" s="535"/>
      <c r="D29" s="107"/>
      <c r="E29" s="102"/>
      <c r="F29" s="108"/>
      <c r="G29" s="109"/>
      <c r="H29" s="102"/>
      <c r="I29" s="108"/>
      <c r="J29" s="109"/>
      <c r="K29" s="102"/>
      <c r="L29" s="108"/>
      <c r="M29" s="109"/>
      <c r="N29" s="102"/>
      <c r="O29" s="108"/>
      <c r="P29" s="109"/>
      <c r="Q29" s="102"/>
      <c r="R29" s="108"/>
      <c r="S29" s="109"/>
      <c r="T29" s="102"/>
      <c r="U29" s="108"/>
      <c r="V29" s="109"/>
      <c r="W29" s="102"/>
      <c r="X29" s="108"/>
      <c r="Y29" s="109"/>
      <c r="Z29" s="102"/>
      <c r="AA29" s="108"/>
      <c r="AB29" s="109"/>
      <c r="AC29" s="102"/>
      <c r="AD29" s="108"/>
      <c r="AE29" s="109"/>
      <c r="AF29" s="102"/>
      <c r="AG29" s="108"/>
      <c r="AH29" s="109"/>
      <c r="AI29" s="102"/>
      <c r="AJ29" s="108"/>
      <c r="AK29" s="109"/>
      <c r="AL29" s="102"/>
      <c r="AM29" s="108"/>
      <c r="AN29" s="109"/>
      <c r="AO29" s="102"/>
      <c r="AP29" s="108"/>
      <c r="AQ29" s="109"/>
      <c r="AR29" s="102"/>
      <c r="AS29" s="108"/>
      <c r="AT29" s="109"/>
      <c r="AU29" s="102"/>
      <c r="AV29" s="108"/>
      <c r="AW29" s="109"/>
      <c r="AX29" s="102"/>
      <c r="AY29" s="108"/>
      <c r="AZ29" s="109"/>
      <c r="BA29" s="102"/>
      <c r="BB29" s="108"/>
      <c r="BC29" s="109"/>
      <c r="BD29" s="110"/>
      <c r="BE29" s="111"/>
      <c r="BF29" s="106"/>
    </row>
    <row r="30" spans="1:59" x14ac:dyDescent="0.2">
      <c r="A30" s="100">
        <f t="shared" si="1"/>
        <v>22</v>
      </c>
      <c r="B30" s="112" t="s">
        <v>161</v>
      </c>
      <c r="C30" s="71"/>
      <c r="D30" s="101"/>
      <c r="E30" s="102"/>
      <c r="F30" s="75"/>
      <c r="G30" s="76"/>
      <c r="H30" s="102"/>
      <c r="I30" s="75"/>
      <c r="J30" s="76"/>
      <c r="K30" s="102"/>
      <c r="L30" s="75"/>
      <c r="M30" s="76"/>
      <c r="N30" s="102"/>
      <c r="O30" s="75"/>
      <c r="P30" s="76"/>
      <c r="Q30" s="102"/>
      <c r="R30" s="75"/>
      <c r="S30" s="76"/>
      <c r="T30" s="102"/>
      <c r="U30" s="75"/>
      <c r="V30" s="76"/>
      <c r="W30" s="102"/>
      <c r="X30" s="75"/>
      <c r="Y30" s="76"/>
      <c r="Z30" s="102"/>
      <c r="AA30" s="75"/>
      <c r="AB30" s="76"/>
      <c r="AC30" s="102"/>
      <c r="AD30" s="75"/>
      <c r="AE30" s="76"/>
      <c r="AF30" s="102"/>
      <c r="AG30" s="75"/>
      <c r="AH30" s="76"/>
      <c r="AI30" s="102"/>
      <c r="AJ30" s="75"/>
      <c r="AK30" s="76"/>
      <c r="AL30" s="102"/>
      <c r="AM30" s="75"/>
      <c r="AN30" s="76"/>
      <c r="AO30" s="102"/>
      <c r="AP30" s="75"/>
      <c r="AQ30" s="76"/>
      <c r="AR30" s="102"/>
      <c r="AS30" s="75"/>
      <c r="AT30" s="76"/>
      <c r="AU30" s="102"/>
      <c r="AV30" s="75"/>
      <c r="AW30" s="76"/>
      <c r="AX30" s="102"/>
      <c r="AY30" s="75"/>
      <c r="AZ30" s="76"/>
      <c r="BA30" s="102"/>
      <c r="BB30" s="75"/>
      <c r="BC30" s="76"/>
      <c r="BD30" s="78"/>
      <c r="BE30" s="79"/>
      <c r="BF30" s="80"/>
      <c r="BG30" s="92" t="str">
        <f>IF(AND(ISNUMBER(D30),SUM(E30:BF30)&lt;&gt;1),"Error: allocation of time does not equal 100%","")</f>
        <v/>
      </c>
    </row>
    <row r="31" spans="1:59" x14ac:dyDescent="0.2">
      <c r="A31" s="100">
        <f t="shared" si="1"/>
        <v>23</v>
      </c>
      <c r="B31" s="112" t="s">
        <v>162</v>
      </c>
      <c r="C31" s="71"/>
      <c r="D31" s="101"/>
      <c r="E31" s="102"/>
      <c r="F31" s="75"/>
      <c r="G31" s="76"/>
      <c r="H31" s="102"/>
      <c r="I31" s="75"/>
      <c r="J31" s="76"/>
      <c r="K31" s="102"/>
      <c r="L31" s="75"/>
      <c r="M31" s="76"/>
      <c r="N31" s="102"/>
      <c r="O31" s="75"/>
      <c r="P31" s="76"/>
      <c r="Q31" s="102"/>
      <c r="R31" s="75"/>
      <c r="S31" s="76"/>
      <c r="T31" s="102"/>
      <c r="U31" s="75"/>
      <c r="V31" s="76"/>
      <c r="W31" s="102"/>
      <c r="X31" s="75"/>
      <c r="Y31" s="76"/>
      <c r="Z31" s="102"/>
      <c r="AA31" s="75"/>
      <c r="AB31" s="76"/>
      <c r="AC31" s="102"/>
      <c r="AD31" s="75"/>
      <c r="AE31" s="76"/>
      <c r="AF31" s="102"/>
      <c r="AG31" s="75"/>
      <c r="AH31" s="76"/>
      <c r="AI31" s="102"/>
      <c r="AJ31" s="75"/>
      <c r="AK31" s="76"/>
      <c r="AL31" s="102"/>
      <c r="AM31" s="75"/>
      <c r="AN31" s="76"/>
      <c r="AO31" s="102"/>
      <c r="AP31" s="75"/>
      <c r="AQ31" s="76"/>
      <c r="AR31" s="102"/>
      <c r="AS31" s="75"/>
      <c r="AT31" s="76"/>
      <c r="AU31" s="102"/>
      <c r="AV31" s="75"/>
      <c r="AW31" s="76"/>
      <c r="AX31" s="102"/>
      <c r="AY31" s="75"/>
      <c r="AZ31" s="76"/>
      <c r="BA31" s="102"/>
      <c r="BB31" s="75"/>
      <c r="BC31" s="76"/>
      <c r="BD31" s="78"/>
      <c r="BE31" s="79"/>
      <c r="BF31" s="80"/>
      <c r="BG31" s="92" t="str">
        <f>IF(AND(ISNUMBER(D31),SUM(E31:BF31)&lt;&gt;1),"Error: allocation of time does not equal 100%","")</f>
        <v/>
      </c>
    </row>
    <row r="32" spans="1:59" x14ac:dyDescent="0.2">
      <c r="A32" s="100">
        <f t="shared" si="1"/>
        <v>24</v>
      </c>
      <c r="B32" s="112" t="s">
        <v>163</v>
      </c>
      <c r="C32" s="71"/>
      <c r="D32" s="101"/>
      <c r="E32" s="102"/>
      <c r="F32" s="75"/>
      <c r="G32" s="76"/>
      <c r="H32" s="102"/>
      <c r="I32" s="75"/>
      <c r="J32" s="76"/>
      <c r="K32" s="102"/>
      <c r="L32" s="75"/>
      <c r="M32" s="76"/>
      <c r="N32" s="102"/>
      <c r="O32" s="75"/>
      <c r="P32" s="76"/>
      <c r="Q32" s="102"/>
      <c r="R32" s="75"/>
      <c r="S32" s="76"/>
      <c r="T32" s="102"/>
      <c r="U32" s="75"/>
      <c r="V32" s="76"/>
      <c r="W32" s="102"/>
      <c r="X32" s="75"/>
      <c r="Y32" s="76"/>
      <c r="Z32" s="102"/>
      <c r="AA32" s="75"/>
      <c r="AB32" s="76"/>
      <c r="AC32" s="102"/>
      <c r="AD32" s="75"/>
      <c r="AE32" s="76"/>
      <c r="AF32" s="102"/>
      <c r="AG32" s="75"/>
      <c r="AH32" s="76"/>
      <c r="AI32" s="102"/>
      <c r="AJ32" s="75"/>
      <c r="AK32" s="76"/>
      <c r="AL32" s="102"/>
      <c r="AM32" s="75"/>
      <c r="AN32" s="76"/>
      <c r="AO32" s="102"/>
      <c r="AP32" s="75"/>
      <c r="AQ32" s="76"/>
      <c r="AR32" s="102"/>
      <c r="AS32" s="75"/>
      <c r="AT32" s="76"/>
      <c r="AU32" s="102"/>
      <c r="AV32" s="75"/>
      <c r="AW32" s="76"/>
      <c r="AX32" s="102"/>
      <c r="AY32" s="75"/>
      <c r="AZ32" s="76"/>
      <c r="BA32" s="102"/>
      <c r="BB32" s="75"/>
      <c r="BC32" s="76"/>
      <c r="BD32" s="78"/>
      <c r="BE32" s="79"/>
      <c r="BF32" s="80"/>
      <c r="BG32" s="92" t="str">
        <f>IF(AND(ISNUMBER(D32),SUM(E32:BF32)&lt;&gt;1),"Error: allocation of time does not equal 100%","")</f>
        <v/>
      </c>
    </row>
    <row r="33" spans="1:59" ht="15.75" thickBot="1" x14ac:dyDescent="0.25">
      <c r="A33" s="113">
        <f t="shared" si="1"/>
        <v>25</v>
      </c>
      <c r="B33" s="114" t="s">
        <v>164</v>
      </c>
      <c r="C33" s="82"/>
      <c r="D33" s="115"/>
      <c r="E33" s="116"/>
      <c r="F33" s="86"/>
      <c r="G33" s="87"/>
      <c r="H33" s="116"/>
      <c r="I33" s="86"/>
      <c r="J33" s="87"/>
      <c r="K33" s="116"/>
      <c r="L33" s="86"/>
      <c r="M33" s="87"/>
      <c r="N33" s="116"/>
      <c r="O33" s="86"/>
      <c r="P33" s="87"/>
      <c r="Q33" s="116"/>
      <c r="R33" s="86"/>
      <c r="S33" s="87"/>
      <c r="T33" s="116"/>
      <c r="U33" s="86"/>
      <c r="V33" s="87"/>
      <c r="W33" s="116"/>
      <c r="X33" s="86"/>
      <c r="Y33" s="87"/>
      <c r="Z33" s="116"/>
      <c r="AA33" s="86"/>
      <c r="AB33" s="87"/>
      <c r="AC33" s="116"/>
      <c r="AD33" s="86"/>
      <c r="AE33" s="87"/>
      <c r="AF33" s="116"/>
      <c r="AG33" s="86"/>
      <c r="AH33" s="87"/>
      <c r="AI33" s="116"/>
      <c r="AJ33" s="86"/>
      <c r="AK33" s="87"/>
      <c r="AL33" s="116"/>
      <c r="AM33" s="86"/>
      <c r="AN33" s="87"/>
      <c r="AO33" s="116"/>
      <c r="AP33" s="86"/>
      <c r="AQ33" s="87"/>
      <c r="AR33" s="116"/>
      <c r="AS33" s="86"/>
      <c r="AT33" s="87"/>
      <c r="AU33" s="116"/>
      <c r="AV33" s="86"/>
      <c r="AW33" s="87"/>
      <c r="AX33" s="116"/>
      <c r="AY33" s="86"/>
      <c r="AZ33" s="87"/>
      <c r="BA33" s="116"/>
      <c r="BB33" s="86"/>
      <c r="BC33" s="87"/>
      <c r="BD33" s="89"/>
      <c r="BE33" s="90"/>
      <c r="BF33" s="91"/>
      <c r="BG33" s="92" t="str">
        <f>IF(AND(ISNUMBER(D33),SUM(E33:BF33)&lt;&gt;1),"Error: allocation of time does not equal 100%","")</f>
        <v/>
      </c>
    </row>
  </sheetData>
  <sheetProtection password="C77D" sheet="1" objects="1" scenarios="1" selectLockedCells="1"/>
  <mergeCells count="53">
    <mergeCell ref="B15:C15"/>
    <mergeCell ref="B16:C16"/>
    <mergeCell ref="B29:C29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17:C17"/>
    <mergeCell ref="B12:C12"/>
    <mergeCell ref="B13:C13"/>
    <mergeCell ref="B14:C14"/>
    <mergeCell ref="AI6:AN6"/>
    <mergeCell ref="AO6:AW6"/>
    <mergeCell ref="B11:C11"/>
    <mergeCell ref="Z7:AB7"/>
    <mergeCell ref="AC7:AE7"/>
    <mergeCell ref="AF7:AH7"/>
    <mergeCell ref="AI7:AK7"/>
    <mergeCell ref="AU7:AW7"/>
    <mergeCell ref="B9:C9"/>
    <mergeCell ref="B10:C10"/>
    <mergeCell ref="AO7:AQ7"/>
    <mergeCell ref="AR7:AT7"/>
    <mergeCell ref="BD6:BF7"/>
    <mergeCell ref="E7:G7"/>
    <mergeCell ref="H7:J7"/>
    <mergeCell ref="K7:M7"/>
    <mergeCell ref="N7:P7"/>
    <mergeCell ref="Q7:S7"/>
    <mergeCell ref="T7:V7"/>
    <mergeCell ref="W7:Y7"/>
    <mergeCell ref="H6:M6"/>
    <mergeCell ref="N6:V6"/>
    <mergeCell ref="W6:AB6"/>
    <mergeCell ref="AC6:AE6"/>
    <mergeCell ref="AF6:AH6"/>
    <mergeCell ref="E6:G6"/>
    <mergeCell ref="AL7:AN7"/>
    <mergeCell ref="AX7:AZ7"/>
    <mergeCell ref="AX6:BC6"/>
    <mergeCell ref="A1:D1"/>
    <mergeCell ref="A3:D3"/>
    <mergeCell ref="A6:A8"/>
    <mergeCell ref="B6:C8"/>
    <mergeCell ref="D6:D8"/>
    <mergeCell ref="BA7:BC7"/>
  </mergeCells>
  <printOptions horizontalCentered="1"/>
  <pageMargins left="0.25" right="0.25" top="0.75" bottom="0.75" header="0.3" footer="0.3"/>
  <pageSetup scale="90" orientation="landscape" r:id="rId1"/>
  <headerFooter>
    <oddHeader>&amp;C&amp;"Times New Roman,Bold"Rate Study for Behavioral Health and Targeted Case Management Services
Provider Survey&amp;R&amp;"Times New Roman"Page &amp;P of &amp;N</oddHeader>
    <oddFooter>&amp;L&amp;"Times New Roman"&amp;10Questions? Contact Stephen Pawlowski with Burns &amp;&amp; Associates, Inc. at (602) 241-8519 or spawlowski@burnshealthpolicy.com&amp;R&amp;"Times New Roman"&amp;10 printed 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9">
    <tabColor rgb="FF00B050"/>
  </sheetPr>
  <dimension ref="A1:N58"/>
  <sheetViews>
    <sheetView zoomScale="90" zoomScaleNormal="90" zoomScaleSheetLayoutView="100" workbookViewId="0">
      <pane xSplit="1" ySplit="8" topLeftCell="B9" activePane="bottomRight" state="frozen"/>
      <selection activeCell="AN18" sqref="AN18"/>
      <selection pane="topRight" activeCell="AN18" sqref="AN18"/>
      <selection pane="bottomLeft" activeCell="AN18" sqref="AN18"/>
      <selection pane="bottomRight" activeCell="B9" sqref="B9"/>
    </sheetView>
  </sheetViews>
  <sheetFormatPr defaultColWidth="9.140625" defaultRowHeight="15" x14ac:dyDescent="0.2"/>
  <cols>
    <col min="1" max="1" width="5.7109375" style="122" customWidth="1"/>
    <col min="2" max="2" width="24.7109375" style="117" customWidth="1"/>
    <col min="3" max="3" width="11.7109375" style="117" customWidth="1"/>
    <col min="4" max="4" width="7.28515625" style="117" customWidth="1"/>
    <col min="5" max="6" width="10.7109375" style="117" customWidth="1"/>
    <col min="7" max="7" width="7.85546875" style="117" customWidth="1"/>
    <col min="8" max="8" width="8.28515625" style="168" customWidth="1"/>
    <col min="9" max="9" width="9.7109375" style="168" customWidth="1"/>
    <col min="10" max="10" width="10.7109375" style="168" customWidth="1"/>
    <col min="11" max="11" width="10.28515625" style="124" customWidth="1"/>
    <col min="12" max="12" width="10.42578125" style="124" customWidth="1"/>
    <col min="13" max="14" width="10.7109375" style="124" customWidth="1"/>
    <col min="15" max="16384" width="9.140625" style="117"/>
  </cols>
  <sheetData>
    <row r="1" spans="1:14" x14ac:dyDescent="0.2">
      <c r="A1" s="509" t="str">
        <f>IF(ISBLANK('Contact Info &amp; Revenues'!B3),"",'Contact Info &amp; Revenues'!B3)</f>
        <v/>
      </c>
      <c r="B1" s="509"/>
      <c r="C1" s="509"/>
      <c r="D1" s="509"/>
      <c r="E1" s="509"/>
      <c r="F1" s="509"/>
      <c r="G1" s="509"/>
      <c r="H1" s="509"/>
      <c r="I1" s="509"/>
      <c r="J1" s="509"/>
      <c r="K1" s="509"/>
      <c r="L1" s="509"/>
      <c r="M1" s="509"/>
      <c r="N1" s="509"/>
    </row>
    <row r="2" spans="1:14" ht="9" customHeight="1" x14ac:dyDescent="0.2">
      <c r="A2" s="118"/>
      <c r="B2" s="119"/>
      <c r="C2" s="119"/>
      <c r="D2" s="119"/>
      <c r="E2" s="119"/>
      <c r="F2" s="119"/>
      <c r="G2" s="119"/>
      <c r="H2" s="120"/>
      <c r="I2" s="120"/>
      <c r="J2" s="120"/>
      <c r="K2" s="121"/>
      <c r="L2" s="121"/>
      <c r="M2" s="121"/>
      <c r="N2" s="121"/>
    </row>
    <row r="3" spans="1:14" ht="15" customHeight="1" x14ac:dyDescent="0.2">
      <c r="A3" s="549" t="s">
        <v>165</v>
      </c>
      <c r="B3" s="549"/>
      <c r="C3" s="549"/>
      <c r="D3" s="549"/>
      <c r="E3" s="549"/>
      <c r="F3" s="549"/>
      <c r="G3" s="549"/>
      <c r="H3" s="549"/>
      <c r="I3" s="549"/>
      <c r="J3" s="549"/>
      <c r="K3" s="549"/>
      <c r="L3" s="549"/>
      <c r="M3" s="549"/>
      <c r="N3" s="549"/>
    </row>
    <row r="4" spans="1:14" ht="9" customHeight="1" x14ac:dyDescent="0.2">
      <c r="A4" s="118"/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</row>
    <row r="5" spans="1:14" ht="15.75" customHeight="1" thickBot="1" x14ac:dyDescent="0.25">
      <c r="B5" s="123" t="s">
        <v>166</v>
      </c>
      <c r="C5" s="123"/>
      <c r="D5" s="123"/>
      <c r="E5" s="123"/>
      <c r="F5" s="123"/>
      <c r="G5" s="123"/>
      <c r="H5" s="123"/>
      <c r="I5" s="123"/>
      <c r="J5" s="123"/>
    </row>
    <row r="6" spans="1:14" ht="15" customHeight="1" x14ac:dyDescent="0.2">
      <c r="A6" s="125" t="s">
        <v>102</v>
      </c>
      <c r="B6" s="550" t="s">
        <v>167</v>
      </c>
      <c r="C6" s="546" t="s">
        <v>168</v>
      </c>
      <c r="D6" s="546" t="s">
        <v>169</v>
      </c>
      <c r="E6" s="546" t="s">
        <v>170</v>
      </c>
      <c r="F6" s="542" t="s">
        <v>171</v>
      </c>
      <c r="G6" s="542" t="s">
        <v>172</v>
      </c>
      <c r="H6" s="542" t="s">
        <v>173</v>
      </c>
      <c r="I6" s="542" t="s">
        <v>174</v>
      </c>
      <c r="J6" s="542" t="s">
        <v>175</v>
      </c>
      <c r="K6" s="544" t="s">
        <v>176</v>
      </c>
      <c r="L6" s="546" t="s">
        <v>177</v>
      </c>
      <c r="M6" s="544" t="s">
        <v>178</v>
      </c>
      <c r="N6" s="548"/>
    </row>
    <row r="7" spans="1:14" ht="45" customHeight="1" x14ac:dyDescent="0.2">
      <c r="A7" s="126"/>
      <c r="B7" s="551"/>
      <c r="C7" s="547"/>
      <c r="D7" s="547"/>
      <c r="E7" s="547"/>
      <c r="F7" s="543"/>
      <c r="G7" s="543"/>
      <c r="H7" s="543"/>
      <c r="I7" s="543"/>
      <c r="J7" s="543"/>
      <c r="K7" s="545"/>
      <c r="L7" s="547"/>
      <c r="M7" s="127" t="s">
        <v>179</v>
      </c>
      <c r="N7" s="128" t="s">
        <v>180</v>
      </c>
    </row>
    <row r="8" spans="1:14" x14ac:dyDescent="0.2">
      <c r="A8" s="129" t="s">
        <v>130</v>
      </c>
      <c r="B8" s="130" t="s">
        <v>181</v>
      </c>
      <c r="C8" s="131" t="s">
        <v>2</v>
      </c>
      <c r="D8" s="131" t="s">
        <v>8</v>
      </c>
      <c r="E8" s="132"/>
      <c r="F8" s="132" t="s">
        <v>182</v>
      </c>
      <c r="G8" s="132" t="s">
        <v>5</v>
      </c>
      <c r="H8" s="133">
        <v>4160</v>
      </c>
      <c r="I8" s="133">
        <v>25</v>
      </c>
      <c r="J8" s="134">
        <v>43500</v>
      </c>
      <c r="K8" s="135">
        <f>J8/H8</f>
        <v>10.45673076923077</v>
      </c>
      <c r="L8" s="131" t="s">
        <v>11</v>
      </c>
      <c r="M8" s="136">
        <v>40</v>
      </c>
      <c r="N8" s="137">
        <v>20</v>
      </c>
    </row>
    <row r="9" spans="1:14" x14ac:dyDescent="0.2">
      <c r="A9" s="138">
        <v>1</v>
      </c>
      <c r="B9" s="139"/>
      <c r="C9" s="140"/>
      <c r="D9" s="140"/>
      <c r="E9" s="141"/>
      <c r="F9" s="141"/>
      <c r="G9" s="141"/>
      <c r="H9" s="142"/>
      <c r="I9" s="142"/>
      <c r="J9" s="143"/>
      <c r="K9" s="144" t="str">
        <f>IF(AND(ISNUMBER(H9),ISNUMBER(J9)),J9/H9,"")</f>
        <v/>
      </c>
      <c r="L9" s="145"/>
      <c r="M9" s="146"/>
      <c r="N9" s="147"/>
    </row>
    <row r="10" spans="1:14" x14ac:dyDescent="0.2">
      <c r="A10" s="138">
        <v>2</v>
      </c>
      <c r="B10" s="139"/>
      <c r="C10" s="140"/>
      <c r="D10" s="140"/>
      <c r="E10" s="141"/>
      <c r="F10" s="141"/>
      <c r="G10" s="141"/>
      <c r="H10" s="142"/>
      <c r="I10" s="142"/>
      <c r="J10" s="143"/>
      <c r="K10" s="144" t="str">
        <f t="shared" ref="K10:K33" si="0">IF(AND(ISNUMBER(H10),ISNUMBER(J10)),J10/H10,"")</f>
        <v/>
      </c>
      <c r="L10" s="145"/>
      <c r="M10" s="146"/>
      <c r="N10" s="147"/>
    </row>
    <row r="11" spans="1:14" x14ac:dyDescent="0.2">
      <c r="A11" s="138">
        <v>3</v>
      </c>
      <c r="B11" s="139"/>
      <c r="C11" s="140"/>
      <c r="D11" s="140"/>
      <c r="E11" s="141"/>
      <c r="F11" s="141"/>
      <c r="G11" s="141"/>
      <c r="H11" s="142"/>
      <c r="I11" s="142"/>
      <c r="J11" s="143"/>
      <c r="K11" s="144" t="str">
        <f t="shared" si="0"/>
        <v/>
      </c>
      <c r="L11" s="145"/>
      <c r="M11" s="146"/>
      <c r="N11" s="147"/>
    </row>
    <row r="12" spans="1:14" x14ac:dyDescent="0.2">
      <c r="A12" s="138">
        <v>4</v>
      </c>
      <c r="B12" s="139"/>
      <c r="C12" s="140"/>
      <c r="D12" s="140"/>
      <c r="E12" s="141"/>
      <c r="F12" s="141"/>
      <c r="G12" s="141"/>
      <c r="H12" s="142"/>
      <c r="I12" s="142"/>
      <c r="J12" s="143"/>
      <c r="K12" s="144" t="str">
        <f t="shared" si="0"/>
        <v/>
      </c>
      <c r="L12" s="145"/>
      <c r="M12" s="146"/>
      <c r="N12" s="147"/>
    </row>
    <row r="13" spans="1:14" x14ac:dyDescent="0.2">
      <c r="A13" s="138">
        <v>5</v>
      </c>
      <c r="B13" s="139"/>
      <c r="C13" s="140"/>
      <c r="D13" s="140"/>
      <c r="E13" s="141"/>
      <c r="F13" s="141"/>
      <c r="G13" s="141"/>
      <c r="H13" s="142"/>
      <c r="I13" s="142"/>
      <c r="J13" s="143"/>
      <c r="K13" s="144" t="str">
        <f t="shared" si="0"/>
        <v/>
      </c>
      <c r="L13" s="145"/>
      <c r="M13" s="146"/>
      <c r="N13" s="147"/>
    </row>
    <row r="14" spans="1:14" x14ac:dyDescent="0.2">
      <c r="A14" s="138">
        <v>6</v>
      </c>
      <c r="B14" s="139"/>
      <c r="C14" s="140"/>
      <c r="D14" s="140"/>
      <c r="E14" s="141"/>
      <c r="F14" s="141"/>
      <c r="G14" s="141"/>
      <c r="H14" s="142"/>
      <c r="I14" s="142"/>
      <c r="J14" s="143"/>
      <c r="K14" s="144" t="str">
        <f t="shared" si="0"/>
        <v/>
      </c>
      <c r="L14" s="145"/>
      <c r="M14" s="146"/>
      <c r="N14" s="147"/>
    </row>
    <row r="15" spans="1:14" x14ac:dyDescent="0.2">
      <c r="A15" s="138">
        <v>7</v>
      </c>
      <c r="B15" s="139"/>
      <c r="C15" s="140"/>
      <c r="D15" s="140"/>
      <c r="E15" s="141"/>
      <c r="F15" s="141"/>
      <c r="G15" s="141"/>
      <c r="H15" s="142"/>
      <c r="I15" s="142"/>
      <c r="J15" s="143"/>
      <c r="K15" s="144" t="str">
        <f t="shared" si="0"/>
        <v/>
      </c>
      <c r="L15" s="145"/>
      <c r="M15" s="146"/>
      <c r="N15" s="147"/>
    </row>
    <row r="16" spans="1:14" x14ac:dyDescent="0.2">
      <c r="A16" s="138">
        <v>8</v>
      </c>
      <c r="B16" s="139"/>
      <c r="C16" s="140"/>
      <c r="D16" s="140"/>
      <c r="E16" s="141"/>
      <c r="F16" s="141"/>
      <c r="G16" s="141"/>
      <c r="H16" s="142"/>
      <c r="I16" s="142"/>
      <c r="J16" s="143"/>
      <c r="K16" s="144" t="str">
        <f t="shared" si="0"/>
        <v/>
      </c>
      <c r="L16" s="145"/>
      <c r="M16" s="146"/>
      <c r="N16" s="147"/>
    </row>
    <row r="17" spans="1:14" x14ac:dyDescent="0.2">
      <c r="A17" s="138">
        <v>9</v>
      </c>
      <c r="B17" s="139"/>
      <c r="C17" s="140"/>
      <c r="D17" s="140"/>
      <c r="E17" s="141"/>
      <c r="F17" s="141"/>
      <c r="G17" s="141"/>
      <c r="H17" s="142"/>
      <c r="I17" s="142"/>
      <c r="J17" s="143"/>
      <c r="K17" s="144" t="str">
        <f t="shared" si="0"/>
        <v/>
      </c>
      <c r="L17" s="145"/>
      <c r="M17" s="146"/>
      <c r="N17" s="147"/>
    </row>
    <row r="18" spans="1:14" x14ac:dyDescent="0.2">
      <c r="A18" s="138">
        <v>10</v>
      </c>
      <c r="B18" s="139"/>
      <c r="C18" s="140"/>
      <c r="D18" s="140"/>
      <c r="E18" s="141"/>
      <c r="F18" s="141"/>
      <c r="G18" s="141"/>
      <c r="H18" s="142"/>
      <c r="I18" s="142"/>
      <c r="J18" s="143"/>
      <c r="K18" s="144" t="str">
        <f t="shared" si="0"/>
        <v/>
      </c>
      <c r="L18" s="145"/>
      <c r="M18" s="146"/>
      <c r="N18" s="147"/>
    </row>
    <row r="19" spans="1:14" x14ac:dyDescent="0.2">
      <c r="A19" s="138">
        <v>11</v>
      </c>
      <c r="B19" s="139"/>
      <c r="C19" s="140"/>
      <c r="D19" s="140"/>
      <c r="E19" s="141"/>
      <c r="F19" s="141"/>
      <c r="G19" s="141"/>
      <c r="H19" s="142"/>
      <c r="I19" s="142"/>
      <c r="J19" s="143"/>
      <c r="K19" s="144" t="str">
        <f t="shared" si="0"/>
        <v/>
      </c>
      <c r="L19" s="145"/>
      <c r="M19" s="146"/>
      <c r="N19" s="147"/>
    </row>
    <row r="20" spans="1:14" x14ac:dyDescent="0.2">
      <c r="A20" s="138">
        <v>12</v>
      </c>
      <c r="B20" s="139"/>
      <c r="C20" s="140"/>
      <c r="D20" s="140"/>
      <c r="E20" s="141"/>
      <c r="F20" s="141"/>
      <c r="G20" s="141"/>
      <c r="H20" s="142"/>
      <c r="I20" s="142"/>
      <c r="J20" s="143"/>
      <c r="K20" s="144" t="str">
        <f t="shared" si="0"/>
        <v/>
      </c>
      <c r="L20" s="145"/>
      <c r="M20" s="146"/>
      <c r="N20" s="147"/>
    </row>
    <row r="21" spans="1:14" x14ac:dyDescent="0.2">
      <c r="A21" s="138">
        <v>13</v>
      </c>
      <c r="B21" s="139"/>
      <c r="C21" s="140"/>
      <c r="D21" s="140"/>
      <c r="E21" s="141"/>
      <c r="F21" s="141"/>
      <c r="G21" s="141"/>
      <c r="H21" s="142"/>
      <c r="I21" s="142"/>
      <c r="J21" s="143"/>
      <c r="K21" s="144" t="str">
        <f t="shared" si="0"/>
        <v/>
      </c>
      <c r="L21" s="145"/>
      <c r="M21" s="146"/>
      <c r="N21" s="147"/>
    </row>
    <row r="22" spans="1:14" x14ac:dyDescent="0.2">
      <c r="A22" s="138">
        <v>14</v>
      </c>
      <c r="B22" s="139"/>
      <c r="C22" s="140"/>
      <c r="D22" s="140"/>
      <c r="E22" s="141"/>
      <c r="F22" s="141"/>
      <c r="G22" s="141"/>
      <c r="H22" s="142"/>
      <c r="I22" s="142"/>
      <c r="J22" s="143"/>
      <c r="K22" s="144" t="str">
        <f t="shared" si="0"/>
        <v/>
      </c>
      <c r="L22" s="145"/>
      <c r="M22" s="146"/>
      <c r="N22" s="147"/>
    </row>
    <row r="23" spans="1:14" x14ac:dyDescent="0.2">
      <c r="A23" s="138">
        <v>15</v>
      </c>
      <c r="B23" s="139"/>
      <c r="C23" s="140"/>
      <c r="D23" s="140"/>
      <c r="E23" s="141"/>
      <c r="F23" s="141"/>
      <c r="G23" s="141"/>
      <c r="H23" s="142"/>
      <c r="I23" s="142"/>
      <c r="J23" s="143"/>
      <c r="K23" s="144" t="str">
        <f t="shared" si="0"/>
        <v/>
      </c>
      <c r="L23" s="145"/>
      <c r="M23" s="146"/>
      <c r="N23" s="147"/>
    </row>
    <row r="24" spans="1:14" x14ac:dyDescent="0.2">
      <c r="A24" s="138">
        <v>16</v>
      </c>
      <c r="B24" s="139"/>
      <c r="C24" s="140"/>
      <c r="D24" s="140"/>
      <c r="E24" s="141"/>
      <c r="F24" s="141"/>
      <c r="G24" s="141"/>
      <c r="H24" s="142"/>
      <c r="I24" s="142"/>
      <c r="J24" s="143"/>
      <c r="K24" s="144" t="str">
        <f t="shared" si="0"/>
        <v/>
      </c>
      <c r="L24" s="145"/>
      <c r="M24" s="146"/>
      <c r="N24" s="147"/>
    </row>
    <row r="25" spans="1:14" x14ac:dyDescent="0.2">
      <c r="A25" s="138">
        <v>17</v>
      </c>
      <c r="B25" s="139"/>
      <c r="C25" s="140"/>
      <c r="D25" s="140"/>
      <c r="E25" s="141"/>
      <c r="F25" s="141"/>
      <c r="G25" s="141"/>
      <c r="H25" s="142"/>
      <c r="I25" s="142"/>
      <c r="J25" s="143"/>
      <c r="K25" s="144" t="str">
        <f t="shared" si="0"/>
        <v/>
      </c>
      <c r="L25" s="145"/>
      <c r="M25" s="146"/>
      <c r="N25" s="147"/>
    </row>
    <row r="26" spans="1:14" x14ac:dyDescent="0.2">
      <c r="A26" s="138">
        <v>18</v>
      </c>
      <c r="B26" s="139"/>
      <c r="C26" s="140"/>
      <c r="D26" s="140"/>
      <c r="E26" s="141"/>
      <c r="F26" s="141"/>
      <c r="G26" s="141"/>
      <c r="H26" s="142"/>
      <c r="I26" s="142"/>
      <c r="J26" s="143"/>
      <c r="K26" s="144" t="str">
        <f t="shared" si="0"/>
        <v/>
      </c>
      <c r="L26" s="145"/>
      <c r="M26" s="146"/>
      <c r="N26" s="147"/>
    </row>
    <row r="27" spans="1:14" x14ac:dyDescent="0.2">
      <c r="A27" s="138">
        <v>19</v>
      </c>
      <c r="B27" s="139"/>
      <c r="C27" s="140"/>
      <c r="D27" s="140"/>
      <c r="E27" s="141"/>
      <c r="F27" s="141"/>
      <c r="G27" s="141"/>
      <c r="H27" s="142"/>
      <c r="I27" s="142"/>
      <c r="J27" s="143"/>
      <c r="K27" s="144" t="str">
        <f t="shared" si="0"/>
        <v/>
      </c>
      <c r="L27" s="145"/>
      <c r="M27" s="146"/>
      <c r="N27" s="147"/>
    </row>
    <row r="28" spans="1:14" x14ac:dyDescent="0.2">
      <c r="A28" s="138">
        <v>20</v>
      </c>
      <c r="B28" s="139"/>
      <c r="C28" s="140"/>
      <c r="D28" s="140"/>
      <c r="E28" s="141"/>
      <c r="F28" s="141"/>
      <c r="G28" s="141"/>
      <c r="H28" s="142"/>
      <c r="I28" s="142"/>
      <c r="J28" s="143"/>
      <c r="K28" s="144" t="str">
        <f t="shared" si="0"/>
        <v/>
      </c>
      <c r="L28" s="145"/>
      <c r="M28" s="146"/>
      <c r="N28" s="147"/>
    </row>
    <row r="29" spans="1:14" x14ac:dyDescent="0.2">
      <c r="A29" s="138">
        <v>21</v>
      </c>
      <c r="B29" s="139"/>
      <c r="C29" s="140"/>
      <c r="D29" s="140"/>
      <c r="E29" s="141"/>
      <c r="F29" s="141"/>
      <c r="G29" s="141"/>
      <c r="H29" s="142"/>
      <c r="I29" s="142"/>
      <c r="J29" s="143"/>
      <c r="K29" s="144" t="str">
        <f t="shared" si="0"/>
        <v/>
      </c>
      <c r="L29" s="145"/>
      <c r="M29" s="146"/>
      <c r="N29" s="147"/>
    </row>
    <row r="30" spans="1:14" x14ac:dyDescent="0.2">
      <c r="A30" s="138">
        <v>22</v>
      </c>
      <c r="B30" s="139"/>
      <c r="C30" s="140"/>
      <c r="D30" s="140"/>
      <c r="E30" s="141"/>
      <c r="F30" s="141"/>
      <c r="G30" s="141"/>
      <c r="H30" s="142"/>
      <c r="I30" s="142"/>
      <c r="J30" s="143"/>
      <c r="K30" s="144" t="str">
        <f t="shared" si="0"/>
        <v/>
      </c>
      <c r="L30" s="145"/>
      <c r="M30" s="146"/>
      <c r="N30" s="147"/>
    </row>
    <row r="31" spans="1:14" x14ac:dyDescent="0.2">
      <c r="A31" s="138">
        <v>23</v>
      </c>
      <c r="B31" s="139"/>
      <c r="C31" s="140"/>
      <c r="D31" s="140"/>
      <c r="E31" s="141"/>
      <c r="F31" s="141"/>
      <c r="G31" s="141"/>
      <c r="H31" s="142"/>
      <c r="I31" s="142"/>
      <c r="J31" s="143"/>
      <c r="K31" s="144" t="str">
        <f t="shared" si="0"/>
        <v/>
      </c>
      <c r="L31" s="145"/>
      <c r="M31" s="146"/>
      <c r="N31" s="147"/>
    </row>
    <row r="32" spans="1:14" x14ac:dyDescent="0.2">
      <c r="A32" s="138">
        <v>24</v>
      </c>
      <c r="B32" s="139"/>
      <c r="C32" s="140"/>
      <c r="D32" s="140"/>
      <c r="E32" s="141"/>
      <c r="F32" s="141"/>
      <c r="G32" s="141"/>
      <c r="H32" s="142"/>
      <c r="I32" s="142"/>
      <c r="J32" s="143"/>
      <c r="K32" s="144" t="str">
        <f t="shared" si="0"/>
        <v/>
      </c>
      <c r="L32" s="145"/>
      <c r="M32" s="146"/>
      <c r="N32" s="147"/>
    </row>
    <row r="33" spans="1:14" ht="15.75" thickBot="1" x14ac:dyDescent="0.25">
      <c r="A33" s="148">
        <v>25</v>
      </c>
      <c r="B33" s="149"/>
      <c r="C33" s="150"/>
      <c r="D33" s="150"/>
      <c r="E33" s="151"/>
      <c r="F33" s="151"/>
      <c r="G33" s="151"/>
      <c r="H33" s="152"/>
      <c r="I33" s="152"/>
      <c r="J33" s="153"/>
      <c r="K33" s="154" t="str">
        <f t="shared" si="0"/>
        <v/>
      </c>
      <c r="L33" s="155"/>
      <c r="M33" s="156"/>
      <c r="N33" s="157"/>
    </row>
    <row r="34" spans="1:14" x14ac:dyDescent="0.2">
      <c r="A34" s="158">
        <v>26</v>
      </c>
      <c r="B34" s="159"/>
      <c r="C34" s="160"/>
      <c r="D34" s="160"/>
      <c r="E34" s="161"/>
      <c r="F34" s="161"/>
      <c r="G34" s="161"/>
      <c r="H34" s="162"/>
      <c r="I34" s="162"/>
      <c r="J34" s="163"/>
      <c r="K34" s="164" t="str">
        <f>IF(AND(ISNUMBER(H34),ISNUMBER(J34)),J34/H34,"")</f>
        <v/>
      </c>
      <c r="L34" s="165"/>
      <c r="M34" s="166"/>
      <c r="N34" s="167"/>
    </row>
    <row r="35" spans="1:14" x14ac:dyDescent="0.2">
      <c r="A35" s="138">
        <v>27</v>
      </c>
      <c r="B35" s="139"/>
      <c r="C35" s="140"/>
      <c r="D35" s="140"/>
      <c r="E35" s="141"/>
      <c r="F35" s="141"/>
      <c r="G35" s="141"/>
      <c r="H35" s="142"/>
      <c r="I35" s="142"/>
      <c r="J35" s="143"/>
      <c r="K35" s="144" t="str">
        <f t="shared" ref="K35:K58" si="1">IF(AND(ISNUMBER(H35),ISNUMBER(J35)),J35/H35,"")</f>
        <v/>
      </c>
      <c r="L35" s="145"/>
      <c r="M35" s="146"/>
      <c r="N35" s="147"/>
    </row>
    <row r="36" spans="1:14" x14ac:dyDescent="0.2">
      <c r="A36" s="138">
        <v>28</v>
      </c>
      <c r="B36" s="139"/>
      <c r="C36" s="140"/>
      <c r="D36" s="140"/>
      <c r="E36" s="141"/>
      <c r="F36" s="141"/>
      <c r="G36" s="141"/>
      <c r="H36" s="142"/>
      <c r="I36" s="142"/>
      <c r="J36" s="143"/>
      <c r="K36" s="144" t="str">
        <f t="shared" si="1"/>
        <v/>
      </c>
      <c r="L36" s="145"/>
      <c r="M36" s="146"/>
      <c r="N36" s="147"/>
    </row>
    <row r="37" spans="1:14" x14ac:dyDescent="0.2">
      <c r="A37" s="138">
        <v>29</v>
      </c>
      <c r="B37" s="139"/>
      <c r="C37" s="140"/>
      <c r="D37" s="140"/>
      <c r="E37" s="141"/>
      <c r="F37" s="141"/>
      <c r="G37" s="141"/>
      <c r="H37" s="142"/>
      <c r="I37" s="142"/>
      <c r="J37" s="143"/>
      <c r="K37" s="144" t="str">
        <f t="shared" si="1"/>
        <v/>
      </c>
      <c r="L37" s="145"/>
      <c r="M37" s="146"/>
      <c r="N37" s="147"/>
    </row>
    <row r="38" spans="1:14" x14ac:dyDescent="0.2">
      <c r="A38" s="138">
        <v>30</v>
      </c>
      <c r="B38" s="139"/>
      <c r="C38" s="140"/>
      <c r="D38" s="140"/>
      <c r="E38" s="141"/>
      <c r="F38" s="141"/>
      <c r="G38" s="141"/>
      <c r="H38" s="142"/>
      <c r="I38" s="142"/>
      <c r="J38" s="143"/>
      <c r="K38" s="144" t="str">
        <f t="shared" si="1"/>
        <v/>
      </c>
      <c r="L38" s="145"/>
      <c r="M38" s="146"/>
      <c r="N38" s="147"/>
    </row>
    <row r="39" spans="1:14" x14ac:dyDescent="0.2">
      <c r="A39" s="138">
        <v>31</v>
      </c>
      <c r="B39" s="139"/>
      <c r="C39" s="140"/>
      <c r="D39" s="140"/>
      <c r="E39" s="141"/>
      <c r="F39" s="141"/>
      <c r="G39" s="141"/>
      <c r="H39" s="142"/>
      <c r="I39" s="142"/>
      <c r="J39" s="143"/>
      <c r="K39" s="144" t="str">
        <f t="shared" si="1"/>
        <v/>
      </c>
      <c r="L39" s="145"/>
      <c r="M39" s="146"/>
      <c r="N39" s="147"/>
    </row>
    <row r="40" spans="1:14" x14ac:dyDescent="0.2">
      <c r="A40" s="138">
        <v>32</v>
      </c>
      <c r="B40" s="139"/>
      <c r="C40" s="140"/>
      <c r="D40" s="140"/>
      <c r="E40" s="141"/>
      <c r="F40" s="141"/>
      <c r="G40" s="141"/>
      <c r="H40" s="142"/>
      <c r="I40" s="142"/>
      <c r="J40" s="143"/>
      <c r="K40" s="144" t="str">
        <f t="shared" si="1"/>
        <v/>
      </c>
      <c r="L40" s="145"/>
      <c r="M40" s="146"/>
      <c r="N40" s="147"/>
    </row>
    <row r="41" spans="1:14" x14ac:dyDescent="0.2">
      <c r="A41" s="138">
        <v>33</v>
      </c>
      <c r="B41" s="139"/>
      <c r="C41" s="140"/>
      <c r="D41" s="140"/>
      <c r="E41" s="141"/>
      <c r="F41" s="141"/>
      <c r="G41" s="141"/>
      <c r="H41" s="142"/>
      <c r="I41" s="142"/>
      <c r="J41" s="143"/>
      <c r="K41" s="144" t="str">
        <f t="shared" si="1"/>
        <v/>
      </c>
      <c r="L41" s="145"/>
      <c r="M41" s="146"/>
      <c r="N41" s="147"/>
    </row>
    <row r="42" spans="1:14" x14ac:dyDescent="0.2">
      <c r="A42" s="138">
        <v>34</v>
      </c>
      <c r="B42" s="139"/>
      <c r="C42" s="140"/>
      <c r="D42" s="140"/>
      <c r="E42" s="141"/>
      <c r="F42" s="141"/>
      <c r="G42" s="141"/>
      <c r="H42" s="142"/>
      <c r="I42" s="142"/>
      <c r="J42" s="143"/>
      <c r="K42" s="144" t="str">
        <f t="shared" si="1"/>
        <v/>
      </c>
      <c r="L42" s="145"/>
      <c r="M42" s="146"/>
      <c r="N42" s="147"/>
    </row>
    <row r="43" spans="1:14" x14ac:dyDescent="0.2">
      <c r="A43" s="138">
        <v>35</v>
      </c>
      <c r="B43" s="139"/>
      <c r="C43" s="140"/>
      <c r="D43" s="140"/>
      <c r="E43" s="141"/>
      <c r="F43" s="141"/>
      <c r="G43" s="141"/>
      <c r="H43" s="142"/>
      <c r="I43" s="142"/>
      <c r="J43" s="143"/>
      <c r="K43" s="144" t="str">
        <f t="shared" si="1"/>
        <v/>
      </c>
      <c r="L43" s="145"/>
      <c r="M43" s="146"/>
      <c r="N43" s="147"/>
    </row>
    <row r="44" spans="1:14" x14ac:dyDescent="0.2">
      <c r="A44" s="138">
        <v>36</v>
      </c>
      <c r="B44" s="139"/>
      <c r="C44" s="140"/>
      <c r="D44" s="140"/>
      <c r="E44" s="141"/>
      <c r="F44" s="141"/>
      <c r="G44" s="141"/>
      <c r="H44" s="142"/>
      <c r="I44" s="142"/>
      <c r="J44" s="143"/>
      <c r="K44" s="144" t="str">
        <f t="shared" si="1"/>
        <v/>
      </c>
      <c r="L44" s="145"/>
      <c r="M44" s="146"/>
      <c r="N44" s="147"/>
    </row>
    <row r="45" spans="1:14" x14ac:dyDescent="0.2">
      <c r="A45" s="138">
        <v>37</v>
      </c>
      <c r="B45" s="139"/>
      <c r="C45" s="140"/>
      <c r="D45" s="140"/>
      <c r="E45" s="141"/>
      <c r="F45" s="141"/>
      <c r="G45" s="141"/>
      <c r="H45" s="142"/>
      <c r="I45" s="142"/>
      <c r="J45" s="143"/>
      <c r="K45" s="144" t="str">
        <f t="shared" si="1"/>
        <v/>
      </c>
      <c r="L45" s="145"/>
      <c r="M45" s="146"/>
      <c r="N45" s="147"/>
    </row>
    <row r="46" spans="1:14" x14ac:dyDescent="0.2">
      <c r="A46" s="138">
        <v>38</v>
      </c>
      <c r="B46" s="139"/>
      <c r="C46" s="140"/>
      <c r="D46" s="140"/>
      <c r="E46" s="141"/>
      <c r="F46" s="141"/>
      <c r="G46" s="141"/>
      <c r="H46" s="142"/>
      <c r="I46" s="142"/>
      <c r="J46" s="143"/>
      <c r="K46" s="144" t="str">
        <f t="shared" si="1"/>
        <v/>
      </c>
      <c r="L46" s="145"/>
      <c r="M46" s="146"/>
      <c r="N46" s="147"/>
    </row>
    <row r="47" spans="1:14" x14ac:dyDescent="0.2">
      <c r="A47" s="138">
        <v>39</v>
      </c>
      <c r="B47" s="139"/>
      <c r="C47" s="140"/>
      <c r="D47" s="140"/>
      <c r="E47" s="141"/>
      <c r="F47" s="141"/>
      <c r="G47" s="141"/>
      <c r="H47" s="142"/>
      <c r="I47" s="142"/>
      <c r="J47" s="143"/>
      <c r="K47" s="144" t="str">
        <f t="shared" si="1"/>
        <v/>
      </c>
      <c r="L47" s="145"/>
      <c r="M47" s="146"/>
      <c r="N47" s="147"/>
    </row>
    <row r="48" spans="1:14" x14ac:dyDescent="0.2">
      <c r="A48" s="138">
        <v>40</v>
      </c>
      <c r="B48" s="139"/>
      <c r="C48" s="140"/>
      <c r="D48" s="140"/>
      <c r="E48" s="141"/>
      <c r="F48" s="141"/>
      <c r="G48" s="141"/>
      <c r="H48" s="142"/>
      <c r="I48" s="142"/>
      <c r="J48" s="143"/>
      <c r="K48" s="144" t="str">
        <f t="shared" si="1"/>
        <v/>
      </c>
      <c r="L48" s="145"/>
      <c r="M48" s="146"/>
      <c r="N48" s="147"/>
    </row>
    <row r="49" spans="1:14" x14ac:dyDescent="0.2">
      <c r="A49" s="138">
        <v>41</v>
      </c>
      <c r="B49" s="139"/>
      <c r="C49" s="140"/>
      <c r="D49" s="140"/>
      <c r="E49" s="141"/>
      <c r="F49" s="141"/>
      <c r="G49" s="141"/>
      <c r="H49" s="142"/>
      <c r="I49" s="142"/>
      <c r="J49" s="143"/>
      <c r="K49" s="144" t="str">
        <f t="shared" si="1"/>
        <v/>
      </c>
      <c r="L49" s="145"/>
      <c r="M49" s="146"/>
      <c r="N49" s="147"/>
    </row>
    <row r="50" spans="1:14" x14ac:dyDescent="0.2">
      <c r="A50" s="138">
        <v>42</v>
      </c>
      <c r="B50" s="139"/>
      <c r="C50" s="140"/>
      <c r="D50" s="140"/>
      <c r="E50" s="141"/>
      <c r="F50" s="141"/>
      <c r="G50" s="141"/>
      <c r="H50" s="142"/>
      <c r="I50" s="142"/>
      <c r="J50" s="143"/>
      <c r="K50" s="144" t="str">
        <f t="shared" si="1"/>
        <v/>
      </c>
      <c r="L50" s="145"/>
      <c r="M50" s="146"/>
      <c r="N50" s="147"/>
    </row>
    <row r="51" spans="1:14" x14ac:dyDescent="0.2">
      <c r="A51" s="138">
        <v>43</v>
      </c>
      <c r="B51" s="139"/>
      <c r="C51" s="140"/>
      <c r="D51" s="140"/>
      <c r="E51" s="141"/>
      <c r="F51" s="141"/>
      <c r="G51" s="141"/>
      <c r="H51" s="142"/>
      <c r="I51" s="142"/>
      <c r="J51" s="143"/>
      <c r="K51" s="144" t="str">
        <f t="shared" si="1"/>
        <v/>
      </c>
      <c r="L51" s="145"/>
      <c r="M51" s="146"/>
      <c r="N51" s="147"/>
    </row>
    <row r="52" spans="1:14" x14ac:dyDescent="0.2">
      <c r="A52" s="138">
        <v>44</v>
      </c>
      <c r="B52" s="139"/>
      <c r="C52" s="140"/>
      <c r="D52" s="140"/>
      <c r="E52" s="141"/>
      <c r="F52" s="141"/>
      <c r="G52" s="141"/>
      <c r="H52" s="142"/>
      <c r="I52" s="142"/>
      <c r="J52" s="143"/>
      <c r="K52" s="144" t="str">
        <f t="shared" si="1"/>
        <v/>
      </c>
      <c r="L52" s="145"/>
      <c r="M52" s="146"/>
      <c r="N52" s="147"/>
    </row>
    <row r="53" spans="1:14" x14ac:dyDescent="0.2">
      <c r="A53" s="138">
        <v>45</v>
      </c>
      <c r="B53" s="139"/>
      <c r="C53" s="140"/>
      <c r="D53" s="140"/>
      <c r="E53" s="141"/>
      <c r="F53" s="141"/>
      <c r="G53" s="141"/>
      <c r="H53" s="142"/>
      <c r="I53" s="142"/>
      <c r="J53" s="143"/>
      <c r="K53" s="144" t="str">
        <f t="shared" si="1"/>
        <v/>
      </c>
      <c r="L53" s="145"/>
      <c r="M53" s="146"/>
      <c r="N53" s="147"/>
    </row>
    <row r="54" spans="1:14" x14ac:dyDescent="0.2">
      <c r="A54" s="138">
        <v>46</v>
      </c>
      <c r="B54" s="139"/>
      <c r="C54" s="140"/>
      <c r="D54" s="140"/>
      <c r="E54" s="141"/>
      <c r="F54" s="141"/>
      <c r="G54" s="141"/>
      <c r="H54" s="142"/>
      <c r="I54" s="142"/>
      <c r="J54" s="143"/>
      <c r="K54" s="144" t="str">
        <f t="shared" si="1"/>
        <v/>
      </c>
      <c r="L54" s="145"/>
      <c r="M54" s="146"/>
      <c r="N54" s="147"/>
    </row>
    <row r="55" spans="1:14" x14ac:dyDescent="0.2">
      <c r="A55" s="138">
        <v>47</v>
      </c>
      <c r="B55" s="139"/>
      <c r="C55" s="140"/>
      <c r="D55" s="140"/>
      <c r="E55" s="141"/>
      <c r="F55" s="141"/>
      <c r="G55" s="141"/>
      <c r="H55" s="142"/>
      <c r="I55" s="142"/>
      <c r="J55" s="143"/>
      <c r="K55" s="144" t="str">
        <f t="shared" si="1"/>
        <v/>
      </c>
      <c r="L55" s="145"/>
      <c r="M55" s="146"/>
      <c r="N55" s="147"/>
    </row>
    <row r="56" spans="1:14" x14ac:dyDescent="0.2">
      <c r="A56" s="138">
        <v>48</v>
      </c>
      <c r="B56" s="139"/>
      <c r="C56" s="140"/>
      <c r="D56" s="140"/>
      <c r="E56" s="141"/>
      <c r="F56" s="141"/>
      <c r="G56" s="141"/>
      <c r="H56" s="142"/>
      <c r="I56" s="142"/>
      <c r="J56" s="143"/>
      <c r="K56" s="144" t="str">
        <f t="shared" si="1"/>
        <v/>
      </c>
      <c r="L56" s="145"/>
      <c r="M56" s="146"/>
      <c r="N56" s="147"/>
    </row>
    <row r="57" spans="1:14" x14ac:dyDescent="0.2">
      <c r="A57" s="138">
        <v>49</v>
      </c>
      <c r="B57" s="139"/>
      <c r="C57" s="140"/>
      <c r="D57" s="140"/>
      <c r="E57" s="141"/>
      <c r="F57" s="141"/>
      <c r="G57" s="141"/>
      <c r="H57" s="142"/>
      <c r="I57" s="142"/>
      <c r="J57" s="143"/>
      <c r="K57" s="144" t="str">
        <f t="shared" si="1"/>
        <v/>
      </c>
      <c r="L57" s="145"/>
      <c r="M57" s="146"/>
      <c r="N57" s="147"/>
    </row>
    <row r="58" spans="1:14" ht="15.75" thickBot="1" x14ac:dyDescent="0.25">
      <c r="A58" s="148">
        <v>50</v>
      </c>
      <c r="B58" s="149"/>
      <c r="C58" s="150"/>
      <c r="D58" s="150"/>
      <c r="E58" s="151"/>
      <c r="F58" s="151"/>
      <c r="G58" s="151"/>
      <c r="H58" s="152"/>
      <c r="I58" s="152"/>
      <c r="J58" s="153"/>
      <c r="K58" s="154" t="str">
        <f t="shared" si="1"/>
        <v/>
      </c>
      <c r="L58" s="155"/>
      <c r="M58" s="156"/>
      <c r="N58" s="157"/>
    </row>
  </sheetData>
  <sheetProtection password="C77D" sheet="1" objects="1" scenarios="1" selectLockedCells="1"/>
  <mergeCells count="14">
    <mergeCell ref="J6:J7"/>
    <mergeCell ref="K6:K7"/>
    <mergeCell ref="L6:L7"/>
    <mergeCell ref="M6:N6"/>
    <mergeCell ref="A1:N1"/>
    <mergeCell ref="A3:N3"/>
    <mergeCell ref="B6:B7"/>
    <mergeCell ref="C6:C7"/>
    <mergeCell ref="D6:D7"/>
    <mergeCell ref="E6:E7"/>
    <mergeCell ref="F6:F7"/>
    <mergeCell ref="G6:G7"/>
    <mergeCell ref="H6:H7"/>
    <mergeCell ref="I6:I7"/>
  </mergeCells>
  <dataValidations count="5">
    <dataValidation type="list" allowBlank="1" showInputMessage="1" showErrorMessage="1" error="Please use the drop down arrow to the right of the cell to choose the appropriate answer._x000a_" sqref="G8:G58">
      <formula1>EmpType</formula1>
    </dataValidation>
    <dataValidation type="list" allowBlank="1" showInputMessage="1" showErrorMessage="1" error="Please use the drop down arrow to the right of the cell to choose the appropriate answer._x000a_" sqref="D9:D58">
      <formula1>YesNo</formula1>
    </dataValidation>
    <dataValidation type="list" allowBlank="1" showInputMessage="1" showErrorMessage="1" error="Please use the drop down arrow to the right of the cell to choose the appropriate answer._x000a_" sqref="C9:C58">
      <formula1>EmpStatus</formula1>
    </dataValidation>
    <dataValidation type="list" allowBlank="1" showInputMessage="1" showErrorMessage="1" error="Please use the drop down arrow to the right of the cell to choose the appropriate answer._x000a_" sqref="L9:L58">
      <formula1>Turnover</formula1>
    </dataValidation>
    <dataValidation allowBlank="1" showInputMessage="1" showErrorMessage="1" error="Please use the drop down arrow to the right of the cell to choose the appropriate answer._x000a_" sqref="E9:F58"/>
  </dataValidations>
  <printOptions horizontalCentered="1"/>
  <pageMargins left="0.25" right="0.25" top="0.75" bottom="0.75" header="0.3" footer="0.3"/>
  <pageSetup scale="90" orientation="landscape" r:id="rId1"/>
  <headerFooter>
    <oddHeader>&amp;C&amp;"Times New Roman,Bold"Rate Study for Behavioral Health and Targeted Case Management Services
Provider Survey&amp;R&amp;"Times New Roman"Page &amp;P of &amp;N</oddHeader>
    <oddFooter>&amp;L&amp;"Times New Roman"&amp;10Questions? Contact Stephen Pawlowski with Burns &amp;&amp; Associates, Inc. at (602) 241-8519 or spawlowski@burnshealthpolicy.com&amp;R&amp;"Times New Roman"&amp;10 printed &amp;D</oddFooter>
  </headerFooter>
  <rowBreaks count="1" manualBreakCount="1">
    <brk id="33" max="11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5">
    <tabColor rgb="FF00B050"/>
  </sheetPr>
  <dimension ref="A1:U56"/>
  <sheetViews>
    <sheetView zoomScale="90" zoomScaleNormal="90" zoomScaleSheetLayoutView="100" workbookViewId="0">
      <pane xSplit="2" ySplit="6" topLeftCell="C7" activePane="bottomRight" state="frozen"/>
      <selection activeCell="AN18" sqref="AN18"/>
      <selection pane="topRight" activeCell="AN18" sqref="AN18"/>
      <selection pane="bottomLeft" activeCell="AN18" sqref="AN18"/>
      <selection pane="bottomRight" activeCell="R15" sqref="R15"/>
    </sheetView>
  </sheetViews>
  <sheetFormatPr defaultColWidth="9.140625" defaultRowHeight="15" x14ac:dyDescent="0.2"/>
  <cols>
    <col min="1" max="1" width="5" style="122" customWidth="1"/>
    <col min="2" max="2" width="24.7109375" style="117" customWidth="1"/>
    <col min="3" max="20" width="8.7109375" style="170" customWidth="1"/>
    <col min="21" max="16384" width="9.140625" style="117"/>
  </cols>
  <sheetData>
    <row r="1" spans="1:21" x14ac:dyDescent="0.2">
      <c r="B1" s="169"/>
      <c r="C1" s="509" t="str">
        <f>IF(ISBLANK('Contact Info &amp; Revenues'!B3),"",'Contact Info &amp; Revenues'!B3)</f>
        <v/>
      </c>
      <c r="D1" s="509"/>
      <c r="E1" s="509"/>
      <c r="F1" s="509"/>
      <c r="G1" s="509"/>
      <c r="H1" s="509"/>
      <c r="I1" s="509"/>
      <c r="J1" s="509"/>
      <c r="K1" s="509"/>
      <c r="L1" s="509" t="str">
        <f>C1</f>
        <v/>
      </c>
      <c r="M1" s="509"/>
      <c r="N1" s="509"/>
      <c r="O1" s="509"/>
      <c r="P1" s="509"/>
      <c r="Q1" s="509"/>
      <c r="R1" s="509"/>
      <c r="S1" s="509"/>
      <c r="T1" s="509"/>
    </row>
    <row r="2" spans="1:21" ht="7.5" customHeight="1" x14ac:dyDescent="0.2">
      <c r="A2" s="118"/>
      <c r="B2" s="119"/>
    </row>
    <row r="3" spans="1:21" ht="15" customHeight="1" x14ac:dyDescent="0.2">
      <c r="B3" s="171"/>
      <c r="C3" s="549" t="s">
        <v>183</v>
      </c>
      <c r="D3" s="549"/>
      <c r="E3" s="549"/>
      <c r="F3" s="549"/>
      <c r="G3" s="549"/>
      <c r="H3" s="549"/>
      <c r="I3" s="549"/>
      <c r="J3" s="549"/>
      <c r="K3" s="549"/>
      <c r="L3" s="549" t="str">
        <f>C3</f>
        <v>Direct Care Staff - Allocation of Work Hours (see p. 9 of the instructions)</v>
      </c>
      <c r="M3" s="549"/>
      <c r="N3" s="549"/>
      <c r="O3" s="549"/>
      <c r="P3" s="549"/>
      <c r="Q3" s="549"/>
      <c r="R3" s="549"/>
      <c r="S3" s="549"/>
      <c r="T3" s="549"/>
    </row>
    <row r="4" spans="1:21" ht="3" customHeight="1" thickBot="1" x14ac:dyDescent="0.25">
      <c r="B4" s="172"/>
    </row>
    <row r="5" spans="1:21" ht="115.5" customHeight="1" x14ac:dyDescent="0.2">
      <c r="A5" s="173" t="s">
        <v>102</v>
      </c>
      <c r="B5" s="174" t="s">
        <v>167</v>
      </c>
      <c r="C5" s="175" t="s">
        <v>184</v>
      </c>
      <c r="D5" s="175" t="s">
        <v>185</v>
      </c>
      <c r="E5" s="175" t="s">
        <v>186</v>
      </c>
      <c r="F5" s="175" t="s">
        <v>187</v>
      </c>
      <c r="G5" s="175" t="s">
        <v>188</v>
      </c>
      <c r="H5" s="175" t="s">
        <v>189</v>
      </c>
      <c r="I5" s="175" t="s">
        <v>190</v>
      </c>
      <c r="J5" s="175" t="s">
        <v>191</v>
      </c>
      <c r="K5" s="175" t="s">
        <v>192</v>
      </c>
      <c r="L5" s="175" t="s">
        <v>193</v>
      </c>
      <c r="M5" s="175" t="s">
        <v>194</v>
      </c>
      <c r="N5" s="175" t="s">
        <v>457</v>
      </c>
      <c r="O5" s="175" t="s">
        <v>195</v>
      </c>
      <c r="P5" s="175" t="s">
        <v>196</v>
      </c>
      <c r="Q5" s="175" t="s">
        <v>197</v>
      </c>
      <c r="R5" s="175" t="s">
        <v>198</v>
      </c>
      <c r="S5" s="175" t="s">
        <v>199</v>
      </c>
      <c r="T5" s="176" t="s">
        <v>96</v>
      </c>
    </row>
    <row r="6" spans="1:21" x14ac:dyDescent="0.2">
      <c r="A6" s="129" t="s">
        <v>130</v>
      </c>
      <c r="B6" s="130" t="str">
        <f>'Direct Care Wages'!B8</f>
        <v>Direct Care Worker</v>
      </c>
      <c r="C6" s="177"/>
      <c r="D6" s="177">
        <v>0.95</v>
      </c>
      <c r="E6" s="177"/>
      <c r="F6" s="177"/>
      <c r="G6" s="177"/>
      <c r="H6" s="177"/>
      <c r="I6" s="177"/>
      <c r="J6" s="177"/>
      <c r="K6" s="177"/>
      <c r="L6" s="177"/>
      <c r="M6" s="177"/>
      <c r="N6" s="177"/>
      <c r="O6" s="177"/>
      <c r="P6" s="177"/>
      <c r="Q6" s="177"/>
      <c r="R6" s="177"/>
      <c r="S6" s="177"/>
      <c r="T6" s="178">
        <v>0.05</v>
      </c>
    </row>
    <row r="7" spans="1:21" x14ac:dyDescent="0.2">
      <c r="A7" s="138">
        <v>1</v>
      </c>
      <c r="B7" s="179" t="str">
        <f>IF(ISBLANK('Direct Care Wages'!B9),"",'Direct Care Wages'!B9)</f>
        <v/>
      </c>
      <c r="C7" s="180"/>
      <c r="D7" s="180"/>
      <c r="E7" s="180"/>
      <c r="F7" s="180"/>
      <c r="G7" s="180"/>
      <c r="H7" s="180"/>
      <c r="I7" s="180"/>
      <c r="J7" s="180"/>
      <c r="K7" s="180"/>
      <c r="L7" s="180"/>
      <c r="M7" s="180"/>
      <c r="N7" s="180"/>
      <c r="O7" s="180"/>
      <c r="P7" s="180"/>
      <c r="Q7" s="180"/>
      <c r="R7" s="180"/>
      <c r="S7" s="180"/>
      <c r="T7" s="181"/>
      <c r="U7" s="117" t="str">
        <f t="shared" ref="U7:U31" si="0">IF(AND(SUM(C7:T7)&gt;0,SUM(C7:T7)&lt;&gt;1),"Error: allocation of time does not equal 100%","")</f>
        <v/>
      </c>
    </row>
    <row r="8" spans="1:21" x14ac:dyDescent="0.2">
      <c r="A8" s="138">
        <v>2</v>
      </c>
      <c r="B8" s="179" t="str">
        <f>IF(ISBLANK('Direct Care Wages'!B10),"",'Direct Care Wages'!B10)</f>
        <v/>
      </c>
      <c r="C8" s="180"/>
      <c r="D8" s="180"/>
      <c r="E8" s="180"/>
      <c r="F8" s="180"/>
      <c r="G8" s="180"/>
      <c r="H8" s="180"/>
      <c r="I8" s="180"/>
      <c r="J8" s="180"/>
      <c r="K8" s="180"/>
      <c r="L8" s="180"/>
      <c r="M8" s="180"/>
      <c r="N8" s="180"/>
      <c r="O8" s="180"/>
      <c r="P8" s="180"/>
      <c r="Q8" s="180"/>
      <c r="R8" s="180"/>
      <c r="S8" s="180"/>
      <c r="T8" s="181"/>
      <c r="U8" s="117" t="str">
        <f t="shared" si="0"/>
        <v/>
      </c>
    </row>
    <row r="9" spans="1:21" x14ac:dyDescent="0.2">
      <c r="A9" s="138">
        <v>3</v>
      </c>
      <c r="B9" s="179" t="str">
        <f>IF(ISBLANK('Direct Care Wages'!B11),"",'Direct Care Wages'!B11)</f>
        <v/>
      </c>
      <c r="C9" s="180"/>
      <c r="D9" s="180"/>
      <c r="E9" s="180"/>
      <c r="F9" s="180"/>
      <c r="G9" s="180"/>
      <c r="H9" s="180"/>
      <c r="I9" s="180"/>
      <c r="J9" s="180"/>
      <c r="K9" s="180"/>
      <c r="L9" s="180"/>
      <c r="M9" s="180"/>
      <c r="N9" s="180"/>
      <c r="O9" s="180"/>
      <c r="P9" s="180"/>
      <c r="Q9" s="180"/>
      <c r="R9" s="180"/>
      <c r="S9" s="180"/>
      <c r="T9" s="181"/>
      <c r="U9" s="117" t="str">
        <f t="shared" si="0"/>
        <v/>
      </c>
    </row>
    <row r="10" spans="1:21" x14ac:dyDescent="0.2">
      <c r="A10" s="138">
        <v>4</v>
      </c>
      <c r="B10" s="179" t="str">
        <f>IF(ISBLANK('Direct Care Wages'!B12),"",'Direct Care Wages'!B12)</f>
        <v/>
      </c>
      <c r="C10" s="180"/>
      <c r="D10" s="180"/>
      <c r="E10" s="180"/>
      <c r="F10" s="180"/>
      <c r="G10" s="180"/>
      <c r="H10" s="180"/>
      <c r="I10" s="180"/>
      <c r="J10" s="180"/>
      <c r="K10" s="180"/>
      <c r="L10" s="180"/>
      <c r="M10" s="180"/>
      <c r="N10" s="180"/>
      <c r="O10" s="180"/>
      <c r="P10" s="180"/>
      <c r="Q10" s="180"/>
      <c r="R10" s="180"/>
      <c r="S10" s="180"/>
      <c r="T10" s="181"/>
      <c r="U10" s="117" t="str">
        <f t="shared" si="0"/>
        <v/>
      </c>
    </row>
    <row r="11" spans="1:21" x14ac:dyDescent="0.2">
      <c r="A11" s="138">
        <v>5</v>
      </c>
      <c r="B11" s="179" t="str">
        <f>IF(ISBLANK('Direct Care Wages'!B13),"",'Direct Care Wages'!B13)</f>
        <v/>
      </c>
      <c r="C11" s="180"/>
      <c r="D11" s="180"/>
      <c r="E11" s="180"/>
      <c r="F11" s="180"/>
      <c r="G11" s="180"/>
      <c r="H11" s="180"/>
      <c r="I11" s="180"/>
      <c r="J11" s="180"/>
      <c r="K11" s="180"/>
      <c r="L11" s="180"/>
      <c r="M11" s="180"/>
      <c r="N11" s="180"/>
      <c r="O11" s="180"/>
      <c r="P11" s="180"/>
      <c r="Q11" s="180"/>
      <c r="R11" s="180"/>
      <c r="S11" s="180"/>
      <c r="T11" s="181"/>
      <c r="U11" s="117" t="str">
        <f t="shared" si="0"/>
        <v/>
      </c>
    </row>
    <row r="12" spans="1:21" x14ac:dyDescent="0.2">
      <c r="A12" s="138">
        <v>6</v>
      </c>
      <c r="B12" s="179" t="str">
        <f>IF(ISBLANK('Direct Care Wages'!B14),"",'Direct Care Wages'!B14)</f>
        <v/>
      </c>
      <c r="C12" s="180"/>
      <c r="D12" s="180"/>
      <c r="E12" s="180"/>
      <c r="F12" s="180"/>
      <c r="G12" s="180"/>
      <c r="H12" s="180"/>
      <c r="I12" s="180"/>
      <c r="J12" s="180"/>
      <c r="K12" s="180"/>
      <c r="L12" s="180"/>
      <c r="M12" s="180"/>
      <c r="N12" s="180"/>
      <c r="O12" s="180"/>
      <c r="P12" s="180"/>
      <c r="Q12" s="180"/>
      <c r="R12" s="180"/>
      <c r="S12" s="180"/>
      <c r="T12" s="181"/>
      <c r="U12" s="117" t="str">
        <f t="shared" si="0"/>
        <v/>
      </c>
    </row>
    <row r="13" spans="1:21" x14ac:dyDescent="0.2">
      <c r="A13" s="138">
        <v>7</v>
      </c>
      <c r="B13" s="179" t="str">
        <f>IF(ISBLANK('Direct Care Wages'!B15),"",'Direct Care Wages'!B15)</f>
        <v/>
      </c>
      <c r="C13" s="180"/>
      <c r="D13" s="180"/>
      <c r="E13" s="180"/>
      <c r="F13" s="180"/>
      <c r="G13" s="180"/>
      <c r="H13" s="180"/>
      <c r="I13" s="180"/>
      <c r="J13" s="180"/>
      <c r="K13" s="180"/>
      <c r="L13" s="180"/>
      <c r="M13" s="180"/>
      <c r="N13" s="180"/>
      <c r="O13" s="180"/>
      <c r="P13" s="180"/>
      <c r="Q13" s="180"/>
      <c r="R13" s="180"/>
      <c r="S13" s="180"/>
      <c r="T13" s="181"/>
      <c r="U13" s="117" t="str">
        <f t="shared" si="0"/>
        <v/>
      </c>
    </row>
    <row r="14" spans="1:21" x14ac:dyDescent="0.2">
      <c r="A14" s="138">
        <v>8</v>
      </c>
      <c r="B14" s="179" t="str">
        <f>IF(ISBLANK('Direct Care Wages'!B16),"",'Direct Care Wages'!B16)</f>
        <v/>
      </c>
      <c r="C14" s="180"/>
      <c r="D14" s="180"/>
      <c r="E14" s="180"/>
      <c r="F14" s="180"/>
      <c r="G14" s="180"/>
      <c r="H14" s="180"/>
      <c r="I14" s="180"/>
      <c r="J14" s="180"/>
      <c r="K14" s="180"/>
      <c r="L14" s="180"/>
      <c r="M14" s="180"/>
      <c r="N14" s="180"/>
      <c r="O14" s="180"/>
      <c r="P14" s="180"/>
      <c r="Q14" s="180"/>
      <c r="R14" s="180"/>
      <c r="S14" s="180"/>
      <c r="T14" s="181"/>
      <c r="U14" s="117" t="str">
        <f t="shared" si="0"/>
        <v/>
      </c>
    </row>
    <row r="15" spans="1:21" x14ac:dyDescent="0.2">
      <c r="A15" s="138">
        <v>9</v>
      </c>
      <c r="B15" s="179" t="str">
        <f>IF(ISBLANK('Direct Care Wages'!B17),"",'Direct Care Wages'!B17)</f>
        <v/>
      </c>
      <c r="C15" s="180"/>
      <c r="D15" s="180"/>
      <c r="E15" s="180"/>
      <c r="F15" s="180"/>
      <c r="G15" s="180"/>
      <c r="H15" s="180"/>
      <c r="I15" s="180"/>
      <c r="J15" s="180"/>
      <c r="K15" s="180"/>
      <c r="L15" s="180"/>
      <c r="M15" s="180"/>
      <c r="N15" s="180"/>
      <c r="O15" s="180"/>
      <c r="P15" s="180"/>
      <c r="Q15" s="180"/>
      <c r="R15" s="180"/>
      <c r="S15" s="180"/>
      <c r="T15" s="181"/>
      <c r="U15" s="117" t="str">
        <f t="shared" si="0"/>
        <v/>
      </c>
    </row>
    <row r="16" spans="1:21" x14ac:dyDescent="0.2">
      <c r="A16" s="138">
        <v>10</v>
      </c>
      <c r="B16" s="179" t="str">
        <f>IF(ISBLANK('Direct Care Wages'!B18),"",'Direct Care Wages'!B18)</f>
        <v/>
      </c>
      <c r="C16" s="180"/>
      <c r="D16" s="180"/>
      <c r="E16" s="180"/>
      <c r="F16" s="180"/>
      <c r="G16" s="180"/>
      <c r="H16" s="180"/>
      <c r="I16" s="180"/>
      <c r="J16" s="180"/>
      <c r="K16" s="180"/>
      <c r="L16" s="180"/>
      <c r="M16" s="180"/>
      <c r="N16" s="180"/>
      <c r="O16" s="180"/>
      <c r="P16" s="180"/>
      <c r="Q16" s="180"/>
      <c r="R16" s="180"/>
      <c r="S16" s="180"/>
      <c r="T16" s="181"/>
      <c r="U16" s="117" t="str">
        <f t="shared" si="0"/>
        <v/>
      </c>
    </row>
    <row r="17" spans="1:21" x14ac:dyDescent="0.2">
      <c r="A17" s="138">
        <v>11</v>
      </c>
      <c r="B17" s="179" t="str">
        <f>IF(ISBLANK('Direct Care Wages'!B19),"",'Direct Care Wages'!B19)</f>
        <v/>
      </c>
      <c r="C17" s="180"/>
      <c r="D17" s="180"/>
      <c r="E17" s="180"/>
      <c r="F17" s="180"/>
      <c r="G17" s="180"/>
      <c r="H17" s="180"/>
      <c r="I17" s="180"/>
      <c r="J17" s="180"/>
      <c r="K17" s="180"/>
      <c r="L17" s="180"/>
      <c r="M17" s="180"/>
      <c r="N17" s="180"/>
      <c r="O17" s="180"/>
      <c r="P17" s="180"/>
      <c r="Q17" s="180"/>
      <c r="R17" s="180"/>
      <c r="S17" s="180"/>
      <c r="T17" s="181"/>
      <c r="U17" s="117" t="str">
        <f t="shared" si="0"/>
        <v/>
      </c>
    </row>
    <row r="18" spans="1:21" x14ac:dyDescent="0.2">
      <c r="A18" s="138">
        <v>12</v>
      </c>
      <c r="B18" s="179" t="str">
        <f>IF(ISBLANK('Direct Care Wages'!B20),"",'Direct Care Wages'!B20)</f>
        <v/>
      </c>
      <c r="C18" s="180"/>
      <c r="D18" s="180"/>
      <c r="E18" s="180"/>
      <c r="F18" s="180"/>
      <c r="G18" s="180"/>
      <c r="H18" s="180"/>
      <c r="I18" s="180"/>
      <c r="J18" s="180"/>
      <c r="K18" s="180"/>
      <c r="L18" s="180"/>
      <c r="M18" s="180"/>
      <c r="N18" s="180"/>
      <c r="O18" s="180"/>
      <c r="P18" s="180"/>
      <c r="Q18" s="180"/>
      <c r="R18" s="180"/>
      <c r="S18" s="180"/>
      <c r="T18" s="181"/>
      <c r="U18" s="117" t="str">
        <f t="shared" si="0"/>
        <v/>
      </c>
    </row>
    <row r="19" spans="1:21" x14ac:dyDescent="0.2">
      <c r="A19" s="138">
        <v>13</v>
      </c>
      <c r="B19" s="179" t="str">
        <f>IF(ISBLANK('Direct Care Wages'!B21),"",'Direct Care Wages'!B21)</f>
        <v/>
      </c>
      <c r="C19" s="180"/>
      <c r="D19" s="180"/>
      <c r="E19" s="180"/>
      <c r="F19" s="180"/>
      <c r="G19" s="180"/>
      <c r="H19" s="180"/>
      <c r="I19" s="180"/>
      <c r="J19" s="180"/>
      <c r="K19" s="180"/>
      <c r="L19" s="180"/>
      <c r="M19" s="180"/>
      <c r="N19" s="180"/>
      <c r="O19" s="180"/>
      <c r="P19" s="180"/>
      <c r="Q19" s="180"/>
      <c r="R19" s="180"/>
      <c r="S19" s="180"/>
      <c r="T19" s="181"/>
      <c r="U19" s="117" t="str">
        <f t="shared" si="0"/>
        <v/>
      </c>
    </row>
    <row r="20" spans="1:21" x14ac:dyDescent="0.2">
      <c r="A20" s="138">
        <v>14</v>
      </c>
      <c r="B20" s="179" t="str">
        <f>IF(ISBLANK('Direct Care Wages'!B22),"",'Direct Care Wages'!B22)</f>
        <v/>
      </c>
      <c r="C20" s="180"/>
      <c r="D20" s="180"/>
      <c r="E20" s="180"/>
      <c r="F20" s="180"/>
      <c r="G20" s="180"/>
      <c r="H20" s="180"/>
      <c r="I20" s="180"/>
      <c r="J20" s="180"/>
      <c r="K20" s="180"/>
      <c r="L20" s="180"/>
      <c r="M20" s="180"/>
      <c r="N20" s="180"/>
      <c r="O20" s="180"/>
      <c r="P20" s="180"/>
      <c r="Q20" s="180"/>
      <c r="R20" s="180"/>
      <c r="S20" s="180"/>
      <c r="T20" s="181"/>
      <c r="U20" s="117" t="str">
        <f t="shared" si="0"/>
        <v/>
      </c>
    </row>
    <row r="21" spans="1:21" x14ac:dyDescent="0.2">
      <c r="A21" s="138">
        <v>15</v>
      </c>
      <c r="B21" s="179" t="str">
        <f>IF(ISBLANK('Direct Care Wages'!B23),"",'Direct Care Wages'!B23)</f>
        <v/>
      </c>
      <c r="C21" s="180"/>
      <c r="D21" s="180"/>
      <c r="E21" s="180"/>
      <c r="F21" s="180"/>
      <c r="G21" s="180"/>
      <c r="H21" s="180"/>
      <c r="I21" s="180"/>
      <c r="J21" s="180"/>
      <c r="K21" s="180"/>
      <c r="L21" s="180"/>
      <c r="M21" s="180"/>
      <c r="N21" s="180"/>
      <c r="O21" s="180"/>
      <c r="P21" s="180"/>
      <c r="Q21" s="180"/>
      <c r="R21" s="180"/>
      <c r="S21" s="180"/>
      <c r="T21" s="181"/>
      <c r="U21" s="117" t="str">
        <f t="shared" si="0"/>
        <v/>
      </c>
    </row>
    <row r="22" spans="1:21" x14ac:dyDescent="0.2">
      <c r="A22" s="138">
        <v>16</v>
      </c>
      <c r="B22" s="179" t="str">
        <f>IF(ISBLANK('Direct Care Wages'!B24),"",'Direct Care Wages'!B24)</f>
        <v/>
      </c>
      <c r="C22" s="180"/>
      <c r="D22" s="180"/>
      <c r="E22" s="180"/>
      <c r="F22" s="180"/>
      <c r="G22" s="180"/>
      <c r="H22" s="180"/>
      <c r="I22" s="180"/>
      <c r="J22" s="180"/>
      <c r="K22" s="180"/>
      <c r="L22" s="180"/>
      <c r="M22" s="180"/>
      <c r="N22" s="180"/>
      <c r="O22" s="180"/>
      <c r="P22" s="180"/>
      <c r="Q22" s="180"/>
      <c r="R22" s="180"/>
      <c r="S22" s="180"/>
      <c r="T22" s="181"/>
      <c r="U22" s="117" t="str">
        <f t="shared" si="0"/>
        <v/>
      </c>
    </row>
    <row r="23" spans="1:21" x14ac:dyDescent="0.2">
      <c r="A23" s="138">
        <v>17</v>
      </c>
      <c r="B23" s="179" t="str">
        <f>IF(ISBLANK('Direct Care Wages'!B25),"",'Direct Care Wages'!B25)</f>
        <v/>
      </c>
      <c r="C23" s="180"/>
      <c r="D23" s="180"/>
      <c r="E23" s="180"/>
      <c r="F23" s="180"/>
      <c r="G23" s="180"/>
      <c r="H23" s="180"/>
      <c r="I23" s="180"/>
      <c r="J23" s="180"/>
      <c r="K23" s="180"/>
      <c r="L23" s="180"/>
      <c r="M23" s="180"/>
      <c r="N23" s="180"/>
      <c r="O23" s="180"/>
      <c r="P23" s="180"/>
      <c r="Q23" s="180"/>
      <c r="R23" s="180"/>
      <c r="S23" s="180"/>
      <c r="T23" s="181"/>
      <c r="U23" s="117" t="str">
        <f t="shared" si="0"/>
        <v/>
      </c>
    </row>
    <row r="24" spans="1:21" x14ac:dyDescent="0.2">
      <c r="A24" s="138">
        <v>18</v>
      </c>
      <c r="B24" s="179" t="str">
        <f>IF(ISBLANK('Direct Care Wages'!B26),"",'Direct Care Wages'!B26)</f>
        <v/>
      </c>
      <c r="C24" s="180"/>
      <c r="D24" s="180"/>
      <c r="E24" s="180"/>
      <c r="F24" s="180"/>
      <c r="G24" s="180"/>
      <c r="H24" s="180"/>
      <c r="I24" s="180"/>
      <c r="J24" s="180"/>
      <c r="K24" s="180"/>
      <c r="L24" s="180"/>
      <c r="M24" s="180"/>
      <c r="N24" s="180"/>
      <c r="O24" s="180"/>
      <c r="P24" s="180"/>
      <c r="Q24" s="180"/>
      <c r="R24" s="180"/>
      <c r="S24" s="180"/>
      <c r="T24" s="181"/>
      <c r="U24" s="117" t="str">
        <f t="shared" si="0"/>
        <v/>
      </c>
    </row>
    <row r="25" spans="1:21" x14ac:dyDescent="0.2">
      <c r="A25" s="138">
        <v>19</v>
      </c>
      <c r="B25" s="179" t="str">
        <f>IF(ISBLANK('Direct Care Wages'!B27),"",'Direct Care Wages'!B27)</f>
        <v/>
      </c>
      <c r="C25" s="180"/>
      <c r="D25" s="180"/>
      <c r="E25" s="180"/>
      <c r="F25" s="180"/>
      <c r="G25" s="180"/>
      <c r="H25" s="180"/>
      <c r="I25" s="180"/>
      <c r="J25" s="180"/>
      <c r="K25" s="180"/>
      <c r="L25" s="180"/>
      <c r="M25" s="180"/>
      <c r="N25" s="180"/>
      <c r="O25" s="180"/>
      <c r="P25" s="180"/>
      <c r="Q25" s="180"/>
      <c r="R25" s="180"/>
      <c r="S25" s="180"/>
      <c r="T25" s="181"/>
      <c r="U25" s="117" t="str">
        <f t="shared" si="0"/>
        <v/>
      </c>
    </row>
    <row r="26" spans="1:21" x14ac:dyDescent="0.2">
      <c r="A26" s="138">
        <v>20</v>
      </c>
      <c r="B26" s="179" t="str">
        <f>IF(ISBLANK('Direct Care Wages'!B28),"",'Direct Care Wages'!B28)</f>
        <v/>
      </c>
      <c r="C26" s="180"/>
      <c r="D26" s="180"/>
      <c r="E26" s="180"/>
      <c r="F26" s="180"/>
      <c r="G26" s="180"/>
      <c r="H26" s="180"/>
      <c r="I26" s="180"/>
      <c r="J26" s="180"/>
      <c r="K26" s="180"/>
      <c r="L26" s="180"/>
      <c r="M26" s="180"/>
      <c r="N26" s="180"/>
      <c r="O26" s="180"/>
      <c r="P26" s="180"/>
      <c r="Q26" s="180"/>
      <c r="R26" s="180"/>
      <c r="S26" s="180"/>
      <c r="T26" s="181"/>
      <c r="U26" s="117" t="str">
        <f t="shared" si="0"/>
        <v/>
      </c>
    </row>
    <row r="27" spans="1:21" x14ac:dyDescent="0.2">
      <c r="A27" s="138">
        <v>21</v>
      </c>
      <c r="B27" s="179" t="str">
        <f>IF(ISBLANK('Direct Care Wages'!B29),"",'Direct Care Wages'!B29)</f>
        <v/>
      </c>
      <c r="C27" s="180"/>
      <c r="D27" s="180"/>
      <c r="E27" s="180"/>
      <c r="F27" s="180"/>
      <c r="G27" s="180"/>
      <c r="H27" s="180"/>
      <c r="I27" s="180"/>
      <c r="J27" s="180"/>
      <c r="K27" s="180"/>
      <c r="L27" s="180"/>
      <c r="M27" s="180"/>
      <c r="N27" s="180"/>
      <c r="O27" s="180"/>
      <c r="P27" s="180"/>
      <c r="Q27" s="180"/>
      <c r="R27" s="180"/>
      <c r="S27" s="180"/>
      <c r="T27" s="181"/>
      <c r="U27" s="117" t="str">
        <f t="shared" si="0"/>
        <v/>
      </c>
    </row>
    <row r="28" spans="1:21" x14ac:dyDescent="0.2">
      <c r="A28" s="138">
        <v>22</v>
      </c>
      <c r="B28" s="179" t="str">
        <f>IF(ISBLANK('Direct Care Wages'!B30),"",'Direct Care Wages'!B30)</f>
        <v/>
      </c>
      <c r="C28" s="180"/>
      <c r="D28" s="180"/>
      <c r="E28" s="180"/>
      <c r="F28" s="180"/>
      <c r="G28" s="180"/>
      <c r="H28" s="180"/>
      <c r="I28" s="180"/>
      <c r="J28" s="180"/>
      <c r="K28" s="180"/>
      <c r="L28" s="180"/>
      <c r="M28" s="180"/>
      <c r="N28" s="180"/>
      <c r="O28" s="180"/>
      <c r="P28" s="180"/>
      <c r="Q28" s="180"/>
      <c r="R28" s="180"/>
      <c r="S28" s="180"/>
      <c r="T28" s="181"/>
      <c r="U28" s="117" t="str">
        <f t="shared" si="0"/>
        <v/>
      </c>
    </row>
    <row r="29" spans="1:21" x14ac:dyDescent="0.2">
      <c r="A29" s="138">
        <v>23</v>
      </c>
      <c r="B29" s="179" t="str">
        <f>IF(ISBLANK('Direct Care Wages'!B31),"",'Direct Care Wages'!B31)</f>
        <v/>
      </c>
      <c r="C29" s="180"/>
      <c r="D29" s="180"/>
      <c r="E29" s="180"/>
      <c r="F29" s="180"/>
      <c r="G29" s="180"/>
      <c r="H29" s="180"/>
      <c r="I29" s="180"/>
      <c r="J29" s="180"/>
      <c r="K29" s="180"/>
      <c r="L29" s="180"/>
      <c r="M29" s="180"/>
      <c r="N29" s="180"/>
      <c r="O29" s="180"/>
      <c r="P29" s="180"/>
      <c r="Q29" s="180"/>
      <c r="R29" s="180"/>
      <c r="S29" s="180"/>
      <c r="T29" s="181"/>
      <c r="U29" s="117" t="str">
        <f t="shared" si="0"/>
        <v/>
      </c>
    </row>
    <row r="30" spans="1:21" x14ac:dyDescent="0.2">
      <c r="A30" s="138">
        <v>24</v>
      </c>
      <c r="B30" s="179" t="str">
        <f>IF(ISBLANK('Direct Care Wages'!B32),"",'Direct Care Wages'!B32)</f>
        <v/>
      </c>
      <c r="C30" s="180"/>
      <c r="D30" s="180"/>
      <c r="E30" s="180"/>
      <c r="F30" s="180"/>
      <c r="G30" s="180"/>
      <c r="H30" s="180"/>
      <c r="I30" s="180"/>
      <c r="J30" s="180"/>
      <c r="K30" s="180"/>
      <c r="L30" s="180"/>
      <c r="M30" s="180"/>
      <c r="N30" s="180"/>
      <c r="O30" s="180"/>
      <c r="P30" s="180"/>
      <c r="Q30" s="180"/>
      <c r="R30" s="180"/>
      <c r="S30" s="180"/>
      <c r="T30" s="181"/>
      <c r="U30" s="117" t="str">
        <f t="shared" si="0"/>
        <v/>
      </c>
    </row>
    <row r="31" spans="1:21" ht="15.75" thickBot="1" x14ac:dyDescent="0.25">
      <c r="A31" s="148">
        <v>25</v>
      </c>
      <c r="B31" s="182" t="str">
        <f>IF(ISBLANK('Direct Care Wages'!B33),"",'Direct Care Wages'!B33)</f>
        <v/>
      </c>
      <c r="C31" s="183"/>
      <c r="D31" s="183"/>
      <c r="E31" s="183"/>
      <c r="F31" s="183"/>
      <c r="G31" s="183"/>
      <c r="H31" s="183"/>
      <c r="I31" s="183"/>
      <c r="J31" s="183"/>
      <c r="K31" s="183"/>
      <c r="L31" s="183"/>
      <c r="M31" s="183"/>
      <c r="N31" s="183"/>
      <c r="O31" s="183"/>
      <c r="P31" s="183"/>
      <c r="Q31" s="183"/>
      <c r="R31" s="183"/>
      <c r="S31" s="183"/>
      <c r="T31" s="184"/>
      <c r="U31" s="117" t="str">
        <f t="shared" si="0"/>
        <v/>
      </c>
    </row>
    <row r="32" spans="1:21" x14ac:dyDescent="0.2">
      <c r="A32" s="138">
        <v>26</v>
      </c>
      <c r="B32" s="179" t="str">
        <f>IF(ISBLANK('Direct Care Wages'!B34),"",'Direct Care Wages'!B34)</f>
        <v/>
      </c>
      <c r="C32" s="180"/>
      <c r="D32" s="180"/>
      <c r="E32" s="180"/>
      <c r="F32" s="180"/>
      <c r="G32" s="180"/>
      <c r="H32" s="180"/>
      <c r="I32" s="180"/>
      <c r="J32" s="180"/>
      <c r="K32" s="180"/>
      <c r="L32" s="180"/>
      <c r="M32" s="180"/>
      <c r="N32" s="180"/>
      <c r="O32" s="180"/>
      <c r="P32" s="180"/>
      <c r="Q32" s="180"/>
      <c r="R32" s="180"/>
      <c r="S32" s="180"/>
      <c r="T32" s="181"/>
    </row>
    <row r="33" spans="1:20" x14ac:dyDescent="0.2">
      <c r="A33" s="138">
        <v>27</v>
      </c>
      <c r="B33" s="179" t="str">
        <f>IF(ISBLANK('Direct Care Wages'!B35),"",'Direct Care Wages'!B35)</f>
        <v/>
      </c>
      <c r="C33" s="180"/>
      <c r="D33" s="180"/>
      <c r="E33" s="180"/>
      <c r="F33" s="180"/>
      <c r="G33" s="180"/>
      <c r="H33" s="180"/>
      <c r="I33" s="180"/>
      <c r="J33" s="180"/>
      <c r="K33" s="180"/>
      <c r="L33" s="180"/>
      <c r="M33" s="180"/>
      <c r="N33" s="180"/>
      <c r="O33" s="180"/>
      <c r="P33" s="180"/>
      <c r="Q33" s="180"/>
      <c r="R33" s="180"/>
      <c r="S33" s="180"/>
      <c r="T33" s="181"/>
    </row>
    <row r="34" spans="1:20" x14ac:dyDescent="0.2">
      <c r="A34" s="138">
        <v>28</v>
      </c>
      <c r="B34" s="179" t="str">
        <f>IF(ISBLANK('Direct Care Wages'!B36),"",'Direct Care Wages'!B36)</f>
        <v/>
      </c>
      <c r="C34" s="180"/>
      <c r="D34" s="180"/>
      <c r="E34" s="180"/>
      <c r="F34" s="180"/>
      <c r="G34" s="180"/>
      <c r="H34" s="180"/>
      <c r="I34" s="180"/>
      <c r="J34" s="180"/>
      <c r="K34" s="180"/>
      <c r="L34" s="180"/>
      <c r="M34" s="180"/>
      <c r="N34" s="180"/>
      <c r="O34" s="180"/>
      <c r="P34" s="180"/>
      <c r="Q34" s="180"/>
      <c r="R34" s="180"/>
      <c r="S34" s="180"/>
      <c r="T34" s="181"/>
    </row>
    <row r="35" spans="1:20" x14ac:dyDescent="0.2">
      <c r="A35" s="138">
        <v>29</v>
      </c>
      <c r="B35" s="179" t="str">
        <f>IF(ISBLANK('Direct Care Wages'!B37),"",'Direct Care Wages'!B37)</f>
        <v/>
      </c>
      <c r="C35" s="180"/>
      <c r="D35" s="180"/>
      <c r="E35" s="180"/>
      <c r="F35" s="180"/>
      <c r="G35" s="180"/>
      <c r="H35" s="180"/>
      <c r="I35" s="180"/>
      <c r="J35" s="180"/>
      <c r="K35" s="180"/>
      <c r="L35" s="180"/>
      <c r="M35" s="180"/>
      <c r="N35" s="180"/>
      <c r="O35" s="180"/>
      <c r="P35" s="180"/>
      <c r="Q35" s="180"/>
      <c r="R35" s="180"/>
      <c r="S35" s="180"/>
      <c r="T35" s="181"/>
    </row>
    <row r="36" spans="1:20" x14ac:dyDescent="0.2">
      <c r="A36" s="138">
        <v>30</v>
      </c>
      <c r="B36" s="179" t="str">
        <f>IF(ISBLANK('Direct Care Wages'!B38),"",'Direct Care Wages'!B38)</f>
        <v/>
      </c>
      <c r="C36" s="180"/>
      <c r="D36" s="180"/>
      <c r="E36" s="180"/>
      <c r="F36" s="180"/>
      <c r="G36" s="180"/>
      <c r="H36" s="180"/>
      <c r="I36" s="180"/>
      <c r="J36" s="180"/>
      <c r="K36" s="180"/>
      <c r="L36" s="180"/>
      <c r="M36" s="180"/>
      <c r="N36" s="180"/>
      <c r="O36" s="180"/>
      <c r="P36" s="180"/>
      <c r="Q36" s="180"/>
      <c r="R36" s="180"/>
      <c r="S36" s="180"/>
      <c r="T36" s="181"/>
    </row>
    <row r="37" spans="1:20" x14ac:dyDescent="0.2">
      <c r="A37" s="138">
        <v>31</v>
      </c>
      <c r="B37" s="179" t="str">
        <f>IF(ISBLANK('Direct Care Wages'!B39),"",'Direct Care Wages'!B39)</f>
        <v/>
      </c>
      <c r="C37" s="180"/>
      <c r="D37" s="180"/>
      <c r="E37" s="180"/>
      <c r="F37" s="180"/>
      <c r="G37" s="180"/>
      <c r="H37" s="180"/>
      <c r="I37" s="180"/>
      <c r="J37" s="180"/>
      <c r="K37" s="180"/>
      <c r="L37" s="180"/>
      <c r="M37" s="180"/>
      <c r="N37" s="180"/>
      <c r="O37" s="180"/>
      <c r="P37" s="180"/>
      <c r="Q37" s="180"/>
      <c r="R37" s="180"/>
      <c r="S37" s="180"/>
      <c r="T37" s="181"/>
    </row>
    <row r="38" spans="1:20" x14ac:dyDescent="0.2">
      <c r="A38" s="138">
        <v>32</v>
      </c>
      <c r="B38" s="179" t="str">
        <f>IF(ISBLANK('Direct Care Wages'!B40),"",'Direct Care Wages'!B40)</f>
        <v/>
      </c>
      <c r="C38" s="180"/>
      <c r="D38" s="180"/>
      <c r="E38" s="180"/>
      <c r="F38" s="180"/>
      <c r="G38" s="180"/>
      <c r="H38" s="180"/>
      <c r="I38" s="180"/>
      <c r="J38" s="180"/>
      <c r="K38" s="180"/>
      <c r="L38" s="180"/>
      <c r="M38" s="180"/>
      <c r="N38" s="180"/>
      <c r="O38" s="180"/>
      <c r="P38" s="180"/>
      <c r="Q38" s="180"/>
      <c r="R38" s="180"/>
      <c r="S38" s="180"/>
      <c r="T38" s="181"/>
    </row>
    <row r="39" spans="1:20" x14ac:dyDescent="0.2">
      <c r="A39" s="138">
        <v>33</v>
      </c>
      <c r="B39" s="179" t="str">
        <f>IF(ISBLANK('Direct Care Wages'!B41),"",'Direct Care Wages'!B41)</f>
        <v/>
      </c>
      <c r="C39" s="180"/>
      <c r="D39" s="180"/>
      <c r="E39" s="180"/>
      <c r="F39" s="180"/>
      <c r="G39" s="180"/>
      <c r="H39" s="180"/>
      <c r="I39" s="180"/>
      <c r="J39" s="180"/>
      <c r="K39" s="180"/>
      <c r="L39" s="180"/>
      <c r="M39" s="180"/>
      <c r="N39" s="180"/>
      <c r="O39" s="180"/>
      <c r="P39" s="180"/>
      <c r="Q39" s="180"/>
      <c r="R39" s="180"/>
      <c r="S39" s="180"/>
      <c r="T39" s="181"/>
    </row>
    <row r="40" spans="1:20" x14ac:dyDescent="0.2">
      <c r="A40" s="138">
        <v>34</v>
      </c>
      <c r="B40" s="179" t="str">
        <f>IF(ISBLANK('Direct Care Wages'!B42),"",'Direct Care Wages'!B42)</f>
        <v/>
      </c>
      <c r="C40" s="180"/>
      <c r="D40" s="180"/>
      <c r="E40" s="180"/>
      <c r="F40" s="180"/>
      <c r="G40" s="180"/>
      <c r="H40" s="180"/>
      <c r="I40" s="180"/>
      <c r="J40" s="180"/>
      <c r="K40" s="180"/>
      <c r="L40" s="180"/>
      <c r="M40" s="180"/>
      <c r="N40" s="180"/>
      <c r="O40" s="180"/>
      <c r="P40" s="180"/>
      <c r="Q40" s="180"/>
      <c r="R40" s="180"/>
      <c r="S40" s="180"/>
      <c r="T40" s="181"/>
    </row>
    <row r="41" spans="1:20" x14ac:dyDescent="0.2">
      <c r="A41" s="138">
        <v>35</v>
      </c>
      <c r="B41" s="179" t="str">
        <f>IF(ISBLANK('Direct Care Wages'!B43),"",'Direct Care Wages'!B43)</f>
        <v/>
      </c>
      <c r="C41" s="180"/>
      <c r="D41" s="180"/>
      <c r="E41" s="180"/>
      <c r="F41" s="180"/>
      <c r="G41" s="180"/>
      <c r="H41" s="180"/>
      <c r="I41" s="180"/>
      <c r="J41" s="180"/>
      <c r="K41" s="180"/>
      <c r="L41" s="180"/>
      <c r="M41" s="180"/>
      <c r="N41" s="180"/>
      <c r="O41" s="180"/>
      <c r="P41" s="180"/>
      <c r="Q41" s="180"/>
      <c r="R41" s="180"/>
      <c r="S41" s="180"/>
      <c r="T41" s="181"/>
    </row>
    <row r="42" spans="1:20" x14ac:dyDescent="0.2">
      <c r="A42" s="138">
        <v>36</v>
      </c>
      <c r="B42" s="179" t="str">
        <f>IF(ISBLANK('Direct Care Wages'!B44),"",'Direct Care Wages'!B44)</f>
        <v/>
      </c>
      <c r="C42" s="180"/>
      <c r="D42" s="180"/>
      <c r="E42" s="180"/>
      <c r="F42" s="180"/>
      <c r="G42" s="180"/>
      <c r="H42" s="180"/>
      <c r="I42" s="180"/>
      <c r="J42" s="180"/>
      <c r="K42" s="180"/>
      <c r="L42" s="180"/>
      <c r="M42" s="180"/>
      <c r="N42" s="180"/>
      <c r="O42" s="180"/>
      <c r="P42" s="180"/>
      <c r="Q42" s="180"/>
      <c r="R42" s="180"/>
      <c r="S42" s="180"/>
      <c r="T42" s="181"/>
    </row>
    <row r="43" spans="1:20" x14ac:dyDescent="0.2">
      <c r="A43" s="138">
        <v>37</v>
      </c>
      <c r="B43" s="179" t="str">
        <f>IF(ISBLANK('Direct Care Wages'!B45),"",'Direct Care Wages'!B45)</f>
        <v/>
      </c>
      <c r="C43" s="180"/>
      <c r="D43" s="180"/>
      <c r="E43" s="180"/>
      <c r="F43" s="180"/>
      <c r="G43" s="180"/>
      <c r="H43" s="180"/>
      <c r="I43" s="180"/>
      <c r="J43" s="180"/>
      <c r="K43" s="180"/>
      <c r="L43" s="180"/>
      <c r="M43" s="180"/>
      <c r="N43" s="180"/>
      <c r="O43" s="180"/>
      <c r="P43" s="180"/>
      <c r="Q43" s="180"/>
      <c r="R43" s="180"/>
      <c r="S43" s="180"/>
      <c r="T43" s="181"/>
    </row>
    <row r="44" spans="1:20" x14ac:dyDescent="0.2">
      <c r="A44" s="138">
        <v>38</v>
      </c>
      <c r="B44" s="179" t="str">
        <f>IF(ISBLANK('Direct Care Wages'!B46),"",'Direct Care Wages'!B46)</f>
        <v/>
      </c>
      <c r="C44" s="180"/>
      <c r="D44" s="180"/>
      <c r="E44" s="180"/>
      <c r="F44" s="180"/>
      <c r="G44" s="180"/>
      <c r="H44" s="180"/>
      <c r="I44" s="180"/>
      <c r="J44" s="180"/>
      <c r="K44" s="180"/>
      <c r="L44" s="180"/>
      <c r="M44" s="180"/>
      <c r="N44" s="180"/>
      <c r="O44" s="180"/>
      <c r="P44" s="180"/>
      <c r="Q44" s="180"/>
      <c r="R44" s="180"/>
      <c r="S44" s="180"/>
      <c r="T44" s="181"/>
    </row>
    <row r="45" spans="1:20" x14ac:dyDescent="0.2">
      <c r="A45" s="138">
        <v>39</v>
      </c>
      <c r="B45" s="179" t="str">
        <f>IF(ISBLANK('Direct Care Wages'!B47),"",'Direct Care Wages'!B47)</f>
        <v/>
      </c>
      <c r="C45" s="180"/>
      <c r="D45" s="180"/>
      <c r="E45" s="180"/>
      <c r="F45" s="180"/>
      <c r="G45" s="180"/>
      <c r="H45" s="180"/>
      <c r="I45" s="180"/>
      <c r="J45" s="180"/>
      <c r="K45" s="180"/>
      <c r="L45" s="180"/>
      <c r="M45" s="180"/>
      <c r="N45" s="180"/>
      <c r="O45" s="180"/>
      <c r="P45" s="180"/>
      <c r="Q45" s="180"/>
      <c r="R45" s="180"/>
      <c r="S45" s="180"/>
      <c r="T45" s="181"/>
    </row>
    <row r="46" spans="1:20" x14ac:dyDescent="0.2">
      <c r="A46" s="138">
        <v>40</v>
      </c>
      <c r="B46" s="179" t="str">
        <f>IF(ISBLANK('Direct Care Wages'!B48),"",'Direct Care Wages'!B48)</f>
        <v/>
      </c>
      <c r="C46" s="180"/>
      <c r="D46" s="180"/>
      <c r="E46" s="180"/>
      <c r="F46" s="180"/>
      <c r="G46" s="180"/>
      <c r="H46" s="180"/>
      <c r="I46" s="180"/>
      <c r="J46" s="180"/>
      <c r="K46" s="180"/>
      <c r="L46" s="180"/>
      <c r="M46" s="180"/>
      <c r="N46" s="180"/>
      <c r="O46" s="180"/>
      <c r="P46" s="180"/>
      <c r="Q46" s="180"/>
      <c r="R46" s="180"/>
      <c r="S46" s="180"/>
      <c r="T46" s="181"/>
    </row>
    <row r="47" spans="1:20" x14ac:dyDescent="0.2">
      <c r="A47" s="138">
        <v>41</v>
      </c>
      <c r="B47" s="179" t="str">
        <f>IF(ISBLANK('Direct Care Wages'!B49),"",'Direct Care Wages'!B49)</f>
        <v/>
      </c>
      <c r="C47" s="180"/>
      <c r="D47" s="180"/>
      <c r="E47" s="180"/>
      <c r="F47" s="180"/>
      <c r="G47" s="180"/>
      <c r="H47" s="180"/>
      <c r="I47" s="180"/>
      <c r="J47" s="180"/>
      <c r="K47" s="180"/>
      <c r="L47" s="180"/>
      <c r="M47" s="180"/>
      <c r="N47" s="180"/>
      <c r="O47" s="180"/>
      <c r="P47" s="180"/>
      <c r="Q47" s="180"/>
      <c r="R47" s="180"/>
      <c r="S47" s="180"/>
      <c r="T47" s="181"/>
    </row>
    <row r="48" spans="1:20" x14ac:dyDescent="0.2">
      <c r="A48" s="138">
        <v>42</v>
      </c>
      <c r="B48" s="179" t="str">
        <f>IF(ISBLANK('Direct Care Wages'!B50),"",'Direct Care Wages'!B50)</f>
        <v/>
      </c>
      <c r="C48" s="180"/>
      <c r="D48" s="180"/>
      <c r="E48" s="180"/>
      <c r="F48" s="180"/>
      <c r="G48" s="180"/>
      <c r="H48" s="180"/>
      <c r="I48" s="180"/>
      <c r="J48" s="180"/>
      <c r="K48" s="180"/>
      <c r="L48" s="180"/>
      <c r="M48" s="180"/>
      <c r="N48" s="180"/>
      <c r="O48" s="180"/>
      <c r="P48" s="180"/>
      <c r="Q48" s="180"/>
      <c r="R48" s="180"/>
      <c r="S48" s="180"/>
      <c r="T48" s="181"/>
    </row>
    <row r="49" spans="1:20" x14ac:dyDescent="0.2">
      <c r="A49" s="138">
        <v>43</v>
      </c>
      <c r="B49" s="179" t="str">
        <f>IF(ISBLANK('Direct Care Wages'!B51),"",'Direct Care Wages'!B51)</f>
        <v/>
      </c>
      <c r="C49" s="180"/>
      <c r="D49" s="180"/>
      <c r="E49" s="180"/>
      <c r="F49" s="180"/>
      <c r="G49" s="180"/>
      <c r="H49" s="180"/>
      <c r="I49" s="180"/>
      <c r="J49" s="180"/>
      <c r="K49" s="180"/>
      <c r="L49" s="180"/>
      <c r="M49" s="180"/>
      <c r="N49" s="180"/>
      <c r="O49" s="180"/>
      <c r="P49" s="180"/>
      <c r="Q49" s="180"/>
      <c r="R49" s="180"/>
      <c r="S49" s="180"/>
      <c r="T49" s="181"/>
    </row>
    <row r="50" spans="1:20" x14ac:dyDescent="0.2">
      <c r="A50" s="138">
        <v>44</v>
      </c>
      <c r="B50" s="179" t="str">
        <f>IF(ISBLANK('Direct Care Wages'!B52),"",'Direct Care Wages'!B52)</f>
        <v/>
      </c>
      <c r="C50" s="180"/>
      <c r="D50" s="180"/>
      <c r="E50" s="180"/>
      <c r="F50" s="180"/>
      <c r="G50" s="180"/>
      <c r="H50" s="180"/>
      <c r="I50" s="180"/>
      <c r="J50" s="180"/>
      <c r="K50" s="180"/>
      <c r="L50" s="180"/>
      <c r="M50" s="180"/>
      <c r="N50" s="180"/>
      <c r="O50" s="180"/>
      <c r="P50" s="180"/>
      <c r="Q50" s="180"/>
      <c r="R50" s="180"/>
      <c r="S50" s="180"/>
      <c r="T50" s="181"/>
    </row>
    <row r="51" spans="1:20" x14ac:dyDescent="0.2">
      <c r="A51" s="138">
        <v>45</v>
      </c>
      <c r="B51" s="179" t="str">
        <f>IF(ISBLANK('Direct Care Wages'!B53),"",'Direct Care Wages'!B53)</f>
        <v/>
      </c>
      <c r="C51" s="180"/>
      <c r="D51" s="180"/>
      <c r="E51" s="180"/>
      <c r="F51" s="180"/>
      <c r="G51" s="180"/>
      <c r="H51" s="180"/>
      <c r="I51" s="180"/>
      <c r="J51" s="180"/>
      <c r="K51" s="180"/>
      <c r="L51" s="180"/>
      <c r="M51" s="180"/>
      <c r="N51" s="180"/>
      <c r="O51" s="180"/>
      <c r="P51" s="180"/>
      <c r="Q51" s="180"/>
      <c r="R51" s="180"/>
      <c r="S51" s="180"/>
      <c r="T51" s="181"/>
    </row>
    <row r="52" spans="1:20" x14ac:dyDescent="0.2">
      <c r="A52" s="138">
        <v>46</v>
      </c>
      <c r="B52" s="179" t="str">
        <f>IF(ISBLANK('Direct Care Wages'!B54),"",'Direct Care Wages'!B54)</f>
        <v/>
      </c>
      <c r="C52" s="180"/>
      <c r="D52" s="180"/>
      <c r="E52" s="180"/>
      <c r="F52" s="180"/>
      <c r="G52" s="180"/>
      <c r="H52" s="180"/>
      <c r="I52" s="180"/>
      <c r="J52" s="180"/>
      <c r="K52" s="180"/>
      <c r="L52" s="180"/>
      <c r="M52" s="180"/>
      <c r="N52" s="180"/>
      <c r="O52" s="180"/>
      <c r="P52" s="180"/>
      <c r="Q52" s="180"/>
      <c r="R52" s="180"/>
      <c r="S52" s="180"/>
      <c r="T52" s="181"/>
    </row>
    <row r="53" spans="1:20" x14ac:dyDescent="0.2">
      <c r="A53" s="138">
        <v>47</v>
      </c>
      <c r="B53" s="179" t="str">
        <f>IF(ISBLANK('Direct Care Wages'!B55),"",'Direct Care Wages'!B55)</f>
        <v/>
      </c>
      <c r="C53" s="180"/>
      <c r="D53" s="180"/>
      <c r="E53" s="180"/>
      <c r="F53" s="180"/>
      <c r="G53" s="180"/>
      <c r="H53" s="180"/>
      <c r="I53" s="180"/>
      <c r="J53" s="180"/>
      <c r="K53" s="180"/>
      <c r="L53" s="180"/>
      <c r="M53" s="180"/>
      <c r="N53" s="180"/>
      <c r="O53" s="180"/>
      <c r="P53" s="180"/>
      <c r="Q53" s="180"/>
      <c r="R53" s="180"/>
      <c r="S53" s="180"/>
      <c r="T53" s="181"/>
    </row>
    <row r="54" spans="1:20" x14ac:dyDescent="0.2">
      <c r="A54" s="138">
        <v>48</v>
      </c>
      <c r="B54" s="179" t="str">
        <f>IF(ISBLANK('Direct Care Wages'!B56),"",'Direct Care Wages'!B56)</f>
        <v/>
      </c>
      <c r="C54" s="180"/>
      <c r="D54" s="180"/>
      <c r="E54" s="180"/>
      <c r="F54" s="180"/>
      <c r="G54" s="180"/>
      <c r="H54" s="180"/>
      <c r="I54" s="180"/>
      <c r="J54" s="180"/>
      <c r="K54" s="180"/>
      <c r="L54" s="180"/>
      <c r="M54" s="180"/>
      <c r="N54" s="180"/>
      <c r="O54" s="180"/>
      <c r="P54" s="180"/>
      <c r="Q54" s="180"/>
      <c r="R54" s="180"/>
      <c r="S54" s="180"/>
      <c r="T54" s="181"/>
    </row>
    <row r="55" spans="1:20" x14ac:dyDescent="0.2">
      <c r="A55" s="138">
        <v>49</v>
      </c>
      <c r="B55" s="179" t="str">
        <f>IF(ISBLANK('Direct Care Wages'!B57),"",'Direct Care Wages'!B57)</f>
        <v/>
      </c>
      <c r="C55" s="180"/>
      <c r="D55" s="180"/>
      <c r="E55" s="180"/>
      <c r="F55" s="180"/>
      <c r="G55" s="180"/>
      <c r="H55" s="180"/>
      <c r="I55" s="180"/>
      <c r="J55" s="180"/>
      <c r="K55" s="180"/>
      <c r="L55" s="180"/>
      <c r="M55" s="180"/>
      <c r="N55" s="180"/>
      <c r="O55" s="180"/>
      <c r="P55" s="180"/>
      <c r="Q55" s="180"/>
      <c r="R55" s="180"/>
      <c r="S55" s="180"/>
      <c r="T55" s="181"/>
    </row>
    <row r="56" spans="1:20" ht="15.75" thickBot="1" x14ac:dyDescent="0.25">
      <c r="A56" s="148">
        <v>50</v>
      </c>
      <c r="B56" s="182" t="str">
        <f>IF(ISBLANK('Direct Care Wages'!B58),"",'Direct Care Wages'!B58)</f>
        <v/>
      </c>
      <c r="C56" s="183"/>
      <c r="D56" s="183"/>
      <c r="E56" s="183"/>
      <c r="F56" s="183"/>
      <c r="G56" s="183"/>
      <c r="H56" s="183"/>
      <c r="I56" s="183"/>
      <c r="J56" s="183"/>
      <c r="K56" s="183"/>
      <c r="L56" s="183"/>
      <c r="M56" s="183"/>
      <c r="N56" s="183"/>
      <c r="O56" s="183"/>
      <c r="P56" s="183"/>
      <c r="Q56" s="183"/>
      <c r="R56" s="183"/>
      <c r="S56" s="183"/>
      <c r="T56" s="184"/>
    </row>
  </sheetData>
  <sheetProtection password="C77D" sheet="1" objects="1" scenarios="1" selectLockedCells="1"/>
  <mergeCells count="4">
    <mergeCell ref="L3:T3"/>
    <mergeCell ref="L1:T1"/>
    <mergeCell ref="C1:K1"/>
    <mergeCell ref="C3:K3"/>
  </mergeCells>
  <printOptions horizontalCentered="1"/>
  <pageMargins left="0.2" right="0.2" top="0.75" bottom="0.75" header="0.3" footer="0.3"/>
  <pageSetup scale="90" orientation="landscape" r:id="rId1"/>
  <headerFooter>
    <oddHeader>&amp;C&amp;"Times New Roman,Bold"Rate Study for Behavioral Health and Targeted Case Management Services
Provider Survey&amp;R&amp;"Times New Roman"Page &amp;P of &amp;N</oddHeader>
    <oddFooter>&amp;L&amp;"Times New Roman"&amp;10Questions? Contact Stephen Pawlowski with Burns &amp;&amp; Associates, Inc. at (602) 241-8519 or spawlowski@burnshealthpolicy.com&amp;R&amp;"Times New Roman"&amp;10 printed &amp;D</oddFooter>
  </headerFooter>
  <rowBreaks count="1" manualBreakCount="1">
    <brk id="31" max="17" man="1"/>
  </rowBreaks>
  <colBreaks count="1" manualBreakCount="1">
    <brk id="11" max="5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rgb="FF00B050"/>
  </sheetPr>
  <dimension ref="A1:F39"/>
  <sheetViews>
    <sheetView zoomScale="90" zoomScaleNormal="90" zoomScaleSheetLayoutView="100" workbookViewId="0">
      <pane xSplit="3" ySplit="6" topLeftCell="D7" activePane="bottomRight" state="frozen"/>
      <selection activeCell="AN18" sqref="AN18"/>
      <selection pane="topRight" activeCell="AN18" sqref="AN18"/>
      <selection pane="bottomLeft" activeCell="AN18" sqref="AN18"/>
      <selection pane="bottomRight" activeCell="D7" sqref="D7"/>
    </sheetView>
  </sheetViews>
  <sheetFormatPr defaultColWidth="9.140625" defaultRowHeight="15" x14ac:dyDescent="0.2"/>
  <cols>
    <col min="1" max="1" width="5.7109375" style="122" customWidth="1"/>
    <col min="2" max="2" width="97.7109375" style="117" customWidth="1"/>
    <col min="3" max="6" width="10.7109375" style="117" customWidth="1"/>
    <col min="7" max="16384" width="9.140625" style="117"/>
  </cols>
  <sheetData>
    <row r="1" spans="1:6" x14ac:dyDescent="0.2">
      <c r="A1" s="509" t="str">
        <f>IF(ISBLANK('Contact Info &amp; Revenues'!B3),"",'Contact Info &amp; Revenues'!B3)</f>
        <v/>
      </c>
      <c r="B1" s="509"/>
      <c r="C1" s="509"/>
      <c r="D1" s="509"/>
      <c r="E1" s="509"/>
      <c r="F1" s="509"/>
    </row>
    <row r="2" spans="1:6" ht="9" customHeight="1" x14ac:dyDescent="0.2">
      <c r="A2" s="171"/>
      <c r="B2" s="119"/>
      <c r="C2" s="119"/>
      <c r="D2" s="119"/>
      <c r="E2" s="119"/>
      <c r="F2" s="119"/>
    </row>
    <row r="3" spans="1:6" x14ac:dyDescent="0.2">
      <c r="A3" s="549" t="s">
        <v>200</v>
      </c>
      <c r="B3" s="549"/>
      <c r="C3" s="549"/>
      <c r="D3" s="549"/>
      <c r="E3" s="549"/>
      <c r="F3" s="549"/>
    </row>
    <row r="4" spans="1:6" ht="9" customHeight="1" thickBot="1" x14ac:dyDescent="0.25"/>
    <row r="5" spans="1:6" ht="15.75" thickBot="1" x14ac:dyDescent="0.25">
      <c r="A5" s="185" t="s">
        <v>102</v>
      </c>
      <c r="B5" s="186" t="s">
        <v>201</v>
      </c>
      <c r="C5" s="187" t="s">
        <v>202</v>
      </c>
      <c r="D5" s="188" t="s">
        <v>203</v>
      </c>
      <c r="E5" s="189" t="s">
        <v>204</v>
      </c>
      <c r="F5" s="190" t="s">
        <v>22</v>
      </c>
    </row>
    <row r="6" spans="1:6" x14ac:dyDescent="0.2">
      <c r="A6" s="191"/>
      <c r="B6" s="192" t="s">
        <v>205</v>
      </c>
      <c r="C6" s="193"/>
      <c r="D6" s="193"/>
      <c r="E6" s="193"/>
      <c r="F6" s="194"/>
    </row>
    <row r="7" spans="1:6" x14ac:dyDescent="0.2">
      <c r="A7" s="195">
        <v>1</v>
      </c>
      <c r="B7" s="196" t="s">
        <v>206</v>
      </c>
      <c r="C7" s="197">
        <v>30</v>
      </c>
      <c r="D7" s="198"/>
      <c r="E7" s="199"/>
      <c r="F7" s="200"/>
    </row>
    <row r="8" spans="1:6" x14ac:dyDescent="0.2">
      <c r="A8" s="201"/>
      <c r="B8" s="202" t="s">
        <v>207</v>
      </c>
      <c r="C8" s="203"/>
      <c r="D8" s="204"/>
      <c r="E8" s="204"/>
      <c r="F8" s="205"/>
    </row>
    <row r="9" spans="1:6" x14ac:dyDescent="0.2">
      <c r="A9" s="206">
        <f>A7+1</f>
        <v>2</v>
      </c>
      <c r="B9" s="207" t="s">
        <v>208</v>
      </c>
      <c r="C9" s="208" t="s">
        <v>0</v>
      </c>
      <c r="D9" s="209"/>
      <c r="E9" s="210"/>
      <c r="F9" s="211"/>
    </row>
    <row r="10" spans="1:6" x14ac:dyDescent="0.2">
      <c r="A10" s="206">
        <f>A9+1</f>
        <v>3</v>
      </c>
      <c r="B10" s="207" t="s">
        <v>209</v>
      </c>
      <c r="C10" s="212" t="s">
        <v>24</v>
      </c>
      <c r="D10" s="555"/>
      <c r="E10" s="556"/>
      <c r="F10" s="557"/>
    </row>
    <row r="11" spans="1:6" x14ac:dyDescent="0.2">
      <c r="A11" s="213">
        <f t="shared" ref="A11:A13" si="0">A10+1</f>
        <v>4</v>
      </c>
      <c r="B11" s="196" t="s">
        <v>210</v>
      </c>
      <c r="C11" s="214">
        <v>20</v>
      </c>
      <c r="D11" s="552"/>
      <c r="E11" s="553"/>
      <c r="F11" s="554"/>
    </row>
    <row r="12" spans="1:6" x14ac:dyDescent="0.2">
      <c r="A12" s="213">
        <f t="shared" si="0"/>
        <v>5</v>
      </c>
      <c r="B12" s="215" t="s">
        <v>211</v>
      </c>
      <c r="C12" s="214">
        <v>22</v>
      </c>
      <c r="D12" s="198"/>
      <c r="E12" s="199"/>
      <c r="F12" s="200"/>
    </row>
    <row r="13" spans="1:6" x14ac:dyDescent="0.2">
      <c r="A13" s="213">
        <f t="shared" si="0"/>
        <v>6</v>
      </c>
      <c r="B13" s="196" t="s">
        <v>212</v>
      </c>
      <c r="C13" s="214">
        <v>10</v>
      </c>
      <c r="D13" s="198"/>
      <c r="E13" s="199"/>
      <c r="F13" s="200"/>
    </row>
    <row r="14" spans="1:6" x14ac:dyDescent="0.2">
      <c r="A14" s="201"/>
      <c r="B14" s="202" t="s">
        <v>213</v>
      </c>
      <c r="C14" s="203"/>
      <c r="D14" s="203"/>
      <c r="E14" s="203"/>
      <c r="F14" s="216"/>
    </row>
    <row r="15" spans="1:6" x14ac:dyDescent="0.2">
      <c r="A15" s="206">
        <f>A13+1</f>
        <v>7</v>
      </c>
      <c r="B15" s="207" t="s">
        <v>214</v>
      </c>
      <c r="C15" s="208" t="s">
        <v>0</v>
      </c>
      <c r="D15" s="217"/>
      <c r="E15" s="210"/>
      <c r="F15" s="211"/>
    </row>
    <row r="16" spans="1:6" x14ac:dyDescent="0.2">
      <c r="A16" s="206">
        <f t="shared" ref="A16:A19" si="1">A15+1</f>
        <v>8</v>
      </c>
      <c r="B16" s="207" t="s">
        <v>215</v>
      </c>
      <c r="C16" s="212" t="s">
        <v>31</v>
      </c>
      <c r="D16" s="555"/>
      <c r="E16" s="556"/>
      <c r="F16" s="557"/>
    </row>
    <row r="17" spans="1:6" x14ac:dyDescent="0.2">
      <c r="A17" s="213">
        <f t="shared" si="1"/>
        <v>9</v>
      </c>
      <c r="B17" s="215" t="s">
        <v>216</v>
      </c>
      <c r="C17" s="214">
        <v>20</v>
      </c>
      <c r="D17" s="552"/>
      <c r="E17" s="553"/>
      <c r="F17" s="554"/>
    </row>
    <row r="18" spans="1:6" x14ac:dyDescent="0.2">
      <c r="A18" s="213">
        <f t="shared" si="1"/>
        <v>10</v>
      </c>
      <c r="B18" s="215" t="s">
        <v>217</v>
      </c>
      <c r="C18" s="214">
        <v>18</v>
      </c>
      <c r="D18" s="198"/>
      <c r="E18" s="199"/>
      <c r="F18" s="218"/>
    </row>
    <row r="19" spans="1:6" x14ac:dyDescent="0.2">
      <c r="A19" s="213">
        <f t="shared" si="1"/>
        <v>11</v>
      </c>
      <c r="B19" s="196" t="s">
        <v>218</v>
      </c>
      <c r="C19" s="214">
        <v>10</v>
      </c>
      <c r="D19" s="198"/>
      <c r="E19" s="199"/>
      <c r="F19" s="218"/>
    </row>
    <row r="20" spans="1:6" x14ac:dyDescent="0.2">
      <c r="A20" s="201"/>
      <c r="B20" s="202" t="s">
        <v>219</v>
      </c>
      <c r="C20" s="203"/>
      <c r="D20" s="203"/>
      <c r="E20" s="203"/>
      <c r="F20" s="216"/>
    </row>
    <row r="21" spans="1:6" x14ac:dyDescent="0.2">
      <c r="A21" s="206">
        <v>12</v>
      </c>
      <c r="B21" s="207" t="s">
        <v>220</v>
      </c>
      <c r="C21" s="219" t="s">
        <v>0</v>
      </c>
      <c r="D21" s="220"/>
      <c r="E21" s="210"/>
      <c r="F21" s="221"/>
    </row>
    <row r="22" spans="1:6" x14ac:dyDescent="0.2">
      <c r="A22" s="206">
        <f t="shared" ref="A22:A26" si="2">A21+1</f>
        <v>13</v>
      </c>
      <c r="B22" s="207" t="s">
        <v>221</v>
      </c>
      <c r="C22" s="219" t="s">
        <v>31</v>
      </c>
      <c r="D22" s="561"/>
      <c r="E22" s="562"/>
      <c r="F22" s="563"/>
    </row>
    <row r="23" spans="1:6" ht="30" x14ac:dyDescent="0.2">
      <c r="A23" s="206">
        <f t="shared" si="2"/>
        <v>14</v>
      </c>
      <c r="B23" s="215" t="s">
        <v>222</v>
      </c>
      <c r="C23" s="208">
        <v>30</v>
      </c>
      <c r="D23" s="552"/>
      <c r="E23" s="553"/>
      <c r="F23" s="554"/>
    </row>
    <row r="24" spans="1:6" ht="30" x14ac:dyDescent="0.2">
      <c r="A24" s="206">
        <f t="shared" si="2"/>
        <v>15</v>
      </c>
      <c r="B24" s="215" t="s">
        <v>223</v>
      </c>
      <c r="C24" s="208">
        <v>15</v>
      </c>
      <c r="D24" s="222"/>
      <c r="E24" s="142"/>
      <c r="F24" s="223"/>
    </row>
    <row r="25" spans="1:6" x14ac:dyDescent="0.2">
      <c r="A25" s="206">
        <f t="shared" si="2"/>
        <v>16</v>
      </c>
      <c r="B25" s="224" t="s">
        <v>224</v>
      </c>
      <c r="C25" s="208">
        <v>10</v>
      </c>
      <c r="D25" s="222"/>
      <c r="E25" s="142"/>
      <c r="F25" s="223"/>
    </row>
    <row r="26" spans="1:6" ht="30" x14ac:dyDescent="0.2">
      <c r="A26" s="225">
        <f t="shared" si="2"/>
        <v>17</v>
      </c>
      <c r="B26" s="226" t="s">
        <v>225</v>
      </c>
      <c r="C26" s="227">
        <v>36000</v>
      </c>
      <c r="D26" s="228"/>
      <c r="E26" s="229"/>
      <c r="F26" s="230"/>
    </row>
    <row r="27" spans="1:6" x14ac:dyDescent="0.2">
      <c r="A27" s="201"/>
      <c r="B27" s="231" t="s">
        <v>226</v>
      </c>
      <c r="C27" s="232"/>
      <c r="D27" s="232"/>
      <c r="E27" s="232"/>
      <c r="F27" s="233"/>
    </row>
    <row r="28" spans="1:6" x14ac:dyDescent="0.2">
      <c r="A28" s="138">
        <f>A26+1</f>
        <v>18</v>
      </c>
      <c r="B28" s="224" t="s">
        <v>227</v>
      </c>
      <c r="C28" s="234" t="s">
        <v>8</v>
      </c>
      <c r="D28" s="235"/>
      <c r="E28" s="210"/>
      <c r="F28" s="211"/>
    </row>
    <row r="29" spans="1:6" x14ac:dyDescent="0.2">
      <c r="A29" s="138">
        <f t="shared" ref="A29:A34" si="3">A28+1</f>
        <v>19</v>
      </c>
      <c r="B29" s="140" t="s">
        <v>228</v>
      </c>
      <c r="C29" s="236"/>
      <c r="D29" s="237"/>
      <c r="E29" s="238"/>
      <c r="F29" s="239"/>
    </row>
    <row r="30" spans="1:6" x14ac:dyDescent="0.2">
      <c r="A30" s="138">
        <f t="shared" si="3"/>
        <v>20</v>
      </c>
      <c r="B30" s="207" t="s">
        <v>229</v>
      </c>
      <c r="C30" s="234" t="s">
        <v>230</v>
      </c>
      <c r="D30" s="564"/>
      <c r="E30" s="565"/>
      <c r="F30" s="566"/>
    </row>
    <row r="31" spans="1:6" ht="30" x14ac:dyDescent="0.2">
      <c r="A31" s="138">
        <f t="shared" si="3"/>
        <v>21</v>
      </c>
      <c r="B31" s="215" t="s">
        <v>231</v>
      </c>
      <c r="C31" s="234" t="s">
        <v>230</v>
      </c>
      <c r="D31" s="567"/>
      <c r="E31" s="568"/>
      <c r="F31" s="569"/>
    </row>
    <row r="32" spans="1:6" x14ac:dyDescent="0.2">
      <c r="A32" s="138">
        <f t="shared" si="3"/>
        <v>22</v>
      </c>
      <c r="B32" s="215" t="s">
        <v>232</v>
      </c>
      <c r="C32" s="234" t="s">
        <v>230</v>
      </c>
      <c r="D32" s="240"/>
      <c r="E32" s="241"/>
      <c r="F32" s="242"/>
    </row>
    <row r="33" spans="1:6" x14ac:dyDescent="0.2">
      <c r="A33" s="138">
        <f t="shared" si="3"/>
        <v>23</v>
      </c>
      <c r="B33" s="224" t="s">
        <v>233</v>
      </c>
      <c r="C33" s="234" t="s">
        <v>230</v>
      </c>
      <c r="D33" s="240"/>
      <c r="E33" s="241"/>
      <c r="F33" s="242"/>
    </row>
    <row r="34" spans="1:6" x14ac:dyDescent="0.2">
      <c r="A34" s="195">
        <f t="shared" si="3"/>
        <v>24</v>
      </c>
      <c r="B34" s="243" t="s">
        <v>234</v>
      </c>
      <c r="C34" s="244" t="s">
        <v>230</v>
      </c>
      <c r="D34" s="245"/>
      <c r="E34" s="246"/>
      <c r="F34" s="247"/>
    </row>
    <row r="35" spans="1:6" x14ac:dyDescent="0.2">
      <c r="A35" s="248"/>
      <c r="B35" s="249" t="s">
        <v>235</v>
      </c>
      <c r="C35" s="232"/>
      <c r="D35" s="232"/>
      <c r="E35" s="232"/>
      <c r="F35" s="233"/>
    </row>
    <row r="36" spans="1:6" ht="30" x14ac:dyDescent="0.2">
      <c r="A36" s="138">
        <f>A34+1</f>
        <v>25</v>
      </c>
      <c r="B36" s="224" t="s">
        <v>236</v>
      </c>
      <c r="C36" s="250">
        <v>1.4999999999999999E-2</v>
      </c>
      <c r="D36" s="570"/>
      <c r="E36" s="571"/>
      <c r="F36" s="572"/>
    </row>
    <row r="37" spans="1:6" ht="30" customHeight="1" x14ac:dyDescent="0.2">
      <c r="A37" s="195">
        <f t="shared" ref="A37:A38" si="4">A36+1</f>
        <v>26</v>
      </c>
      <c r="B37" s="251" t="s">
        <v>237</v>
      </c>
      <c r="C37" s="252"/>
      <c r="D37" s="573"/>
      <c r="E37" s="574"/>
      <c r="F37" s="575"/>
    </row>
    <row r="38" spans="1:6" ht="15.75" thickBot="1" x14ac:dyDescent="0.25">
      <c r="A38" s="148">
        <f t="shared" si="4"/>
        <v>27</v>
      </c>
      <c r="B38" s="253" t="s">
        <v>238</v>
      </c>
      <c r="C38" s="254">
        <v>1.89</v>
      </c>
      <c r="D38" s="558"/>
      <c r="E38" s="559"/>
      <c r="F38" s="560"/>
    </row>
    <row r="39" spans="1:6" x14ac:dyDescent="0.2">
      <c r="B39" s="255"/>
    </row>
  </sheetData>
  <sheetProtection password="C77D" sheet="1" objects="1" scenarios="1" selectLockedCells="1"/>
  <mergeCells count="13">
    <mergeCell ref="D38:F38"/>
    <mergeCell ref="D22:F22"/>
    <mergeCell ref="D23:F23"/>
    <mergeCell ref="D30:F30"/>
    <mergeCell ref="D31:F31"/>
    <mergeCell ref="D36:F36"/>
    <mergeCell ref="D37:F37"/>
    <mergeCell ref="D17:F17"/>
    <mergeCell ref="A1:F1"/>
    <mergeCell ref="A3:F3"/>
    <mergeCell ref="D10:F10"/>
    <mergeCell ref="D11:F11"/>
    <mergeCell ref="D16:F16"/>
  </mergeCells>
  <dataValidations count="2">
    <dataValidation type="list" allowBlank="1" showInputMessage="1" showErrorMessage="1" sqref="D28:F28 D9:F9 D15:F15 D21:F21">
      <formula1>YesNo</formula1>
    </dataValidation>
    <dataValidation type="list" allowBlank="1" showInputMessage="1" showErrorMessage="1" sqref="D30:F30 D22:F22 D16:F16 D10:F10">
      <formula1>TimeFrame</formula1>
    </dataValidation>
  </dataValidations>
  <printOptions horizontalCentered="1"/>
  <pageMargins left="0.25" right="0.25" top="0.75" bottom="0.75" header="0.3" footer="0.3"/>
  <pageSetup scale="90" orientation="landscape" r:id="rId1"/>
  <headerFooter>
    <oddHeader>&amp;C&amp;"Times New Roman,Bold"Rate Study for Behavioral Health and Targeted Case Management Services
Provider Survey&amp;R&amp;"Times New Roman"Page &amp;P of &amp;N</oddHeader>
    <oddFooter>&amp;L&amp;"Times New Roman"&amp;10Questions? Contact Stephen Pawlowski with Burns &amp;&amp; Associates, Inc. at (602) 241-8519 or spawlowski@burnshealthpolicy.com&amp;R&amp;"Times New Roman"&amp;10 printed &amp;D</oddFooter>
  </headerFooter>
  <rowBreaks count="1" manualBreakCount="1">
    <brk id="26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29</vt:i4>
      </vt:variant>
      <vt:variant>
        <vt:lpstr>Named Ranges</vt:lpstr>
      </vt:variant>
      <vt:variant>
        <vt:i4>93</vt:i4>
      </vt:variant>
    </vt:vector>
  </HeadingPairs>
  <TitlesOfParts>
    <vt:vector size="122" baseType="lpstr">
      <vt:lpstr>Drop Downs</vt:lpstr>
      <vt:lpstr>Drop Downs (2)</vt:lpstr>
      <vt:lpstr>Cover</vt:lpstr>
      <vt:lpstr>Contact Info &amp; Revenues</vt:lpstr>
      <vt:lpstr>Operating Staff</vt:lpstr>
      <vt:lpstr>Operating Other</vt:lpstr>
      <vt:lpstr>Direct Care Wages</vt:lpstr>
      <vt:lpstr>Direct Care Time</vt:lpstr>
      <vt:lpstr>Direct Care Benefits</vt:lpstr>
      <vt:lpstr>Sec13.CaseMgmt</vt:lpstr>
      <vt:lpstr>Sec17.Comm.Integration</vt:lpstr>
      <vt:lpstr>Sec17.Comm.Rehab.Svcs</vt:lpstr>
      <vt:lpstr>Sec17.DailyLivingSupp.</vt:lpstr>
      <vt:lpstr>Sec17.SkillsDevelop</vt:lpstr>
      <vt:lpstr>Sec17.DaySupport</vt:lpstr>
      <vt:lpstr>Sec17.DaySupport Locations</vt:lpstr>
      <vt:lpstr>Sec17.AssertiveCommTreat</vt:lpstr>
      <vt:lpstr>Sec17.SpecGroupSvcs</vt:lpstr>
      <vt:lpstr>Sec28.TreatmentSvcs</vt:lpstr>
      <vt:lpstr>Sec28.SpecializedSvcs</vt:lpstr>
      <vt:lpstr>Sec28.Locations</vt:lpstr>
      <vt:lpstr>Sec65.Outpatient</vt:lpstr>
      <vt:lpstr>Sec65.Outpatient_Subst.Abuse</vt:lpstr>
      <vt:lpstr>Sec65.IntensiveOP</vt:lpstr>
      <vt:lpstr>Sec65.MedsMgmt</vt:lpstr>
      <vt:lpstr>Sec65.HCT</vt:lpstr>
      <vt:lpstr>Sec65.MST</vt:lpstr>
      <vt:lpstr>Sec65.ChildDayTreat</vt:lpstr>
      <vt:lpstr>Sec65.ChildDayTreat Locations</vt:lpstr>
      <vt:lpstr>Accounting</vt:lpstr>
      <vt:lpstr>Area</vt:lpstr>
      <vt:lpstr>BSCLicenses</vt:lpstr>
      <vt:lpstr>de</vt:lpstr>
      <vt:lpstr>'Drop Downs (2)'!EmpStatus</vt:lpstr>
      <vt:lpstr>EmpStatus</vt:lpstr>
      <vt:lpstr>EmpType</vt:lpstr>
      <vt:lpstr>Exceptional</vt:lpstr>
      <vt:lpstr>ExpAllocBase</vt:lpstr>
      <vt:lpstr>NursePayMeth</vt:lpstr>
      <vt:lpstr>OTQuals</vt:lpstr>
      <vt:lpstr>PayMeth</vt:lpstr>
      <vt:lpstr>Percent</vt:lpstr>
      <vt:lpstr>'Contact Info &amp; Revenues'!Print_Area</vt:lpstr>
      <vt:lpstr>Cover!Print_Area</vt:lpstr>
      <vt:lpstr>'Direct Care Benefits'!Print_Area</vt:lpstr>
      <vt:lpstr>'Direct Care Time'!Print_Area</vt:lpstr>
      <vt:lpstr>'Direct Care Wages'!Print_Area</vt:lpstr>
      <vt:lpstr>'Operating Other'!Print_Area</vt:lpstr>
      <vt:lpstr>'Operating Staff'!Print_Area</vt:lpstr>
      <vt:lpstr>Sec13.CaseMgmt!Print_Area</vt:lpstr>
      <vt:lpstr>Sec17.AssertiveCommTreat!Print_Area</vt:lpstr>
      <vt:lpstr>Sec17.Comm.Integration!Print_Area</vt:lpstr>
      <vt:lpstr>Sec17.Comm.Rehab.Svcs!Print_Area</vt:lpstr>
      <vt:lpstr>Sec17.DailyLivingSupp.!Print_Area</vt:lpstr>
      <vt:lpstr>Sec17.DaySupport!Print_Area</vt:lpstr>
      <vt:lpstr>'Sec17.DaySupport Locations'!Print_Area</vt:lpstr>
      <vt:lpstr>Sec17.SkillsDevelop!Print_Area</vt:lpstr>
      <vt:lpstr>Sec17.SpecGroupSvcs!Print_Area</vt:lpstr>
      <vt:lpstr>Sec28.Locations!Print_Area</vt:lpstr>
      <vt:lpstr>Sec28.SpecializedSvcs!Print_Area</vt:lpstr>
      <vt:lpstr>Sec28.TreatmentSvcs!Print_Area</vt:lpstr>
      <vt:lpstr>Sec65.ChildDayTreat!Print_Area</vt:lpstr>
      <vt:lpstr>'Sec65.ChildDayTreat Locations'!Print_Area</vt:lpstr>
      <vt:lpstr>Sec65.HCT!Print_Area</vt:lpstr>
      <vt:lpstr>Sec65.IntensiveOP!Print_Area</vt:lpstr>
      <vt:lpstr>Sec65.MedsMgmt!Print_Area</vt:lpstr>
      <vt:lpstr>Sec65.MST!Print_Area</vt:lpstr>
      <vt:lpstr>Sec65.Outpatient!Print_Area</vt:lpstr>
      <vt:lpstr>Sec65.Outpatient_Subst.Abuse!Print_Area</vt:lpstr>
      <vt:lpstr>'Contact Info &amp; Revenues'!Print_Titles</vt:lpstr>
      <vt:lpstr>'Direct Care Benefits'!Print_Titles</vt:lpstr>
      <vt:lpstr>'Direct Care Time'!Print_Titles</vt:lpstr>
      <vt:lpstr>'Direct Care Wages'!Print_Titles</vt:lpstr>
      <vt:lpstr>'Operating Other'!Print_Titles</vt:lpstr>
      <vt:lpstr>'Operating Staff'!Print_Titles</vt:lpstr>
      <vt:lpstr>Sec13.CaseMgmt!Print_Titles</vt:lpstr>
      <vt:lpstr>Sec17.AssertiveCommTreat!Print_Titles</vt:lpstr>
      <vt:lpstr>Sec17.Comm.Integration!Print_Titles</vt:lpstr>
      <vt:lpstr>Sec17.Comm.Rehab.Svcs!Print_Titles</vt:lpstr>
      <vt:lpstr>Sec17.DailyLivingSupp.!Print_Titles</vt:lpstr>
      <vt:lpstr>Sec17.DaySupport!Print_Titles</vt:lpstr>
      <vt:lpstr>'Sec17.DaySupport Locations'!Print_Titles</vt:lpstr>
      <vt:lpstr>Sec17.SkillsDevelop!Print_Titles</vt:lpstr>
      <vt:lpstr>Sec17.SpecGroupSvcs!Print_Titles</vt:lpstr>
      <vt:lpstr>Sec28.Locations!Print_Titles</vt:lpstr>
      <vt:lpstr>Sec28.SpecializedSvcs!Print_Titles</vt:lpstr>
      <vt:lpstr>Sec28.TreatmentSvcs!Print_Titles</vt:lpstr>
      <vt:lpstr>Sec65.ChildDayTreat!Print_Titles</vt:lpstr>
      <vt:lpstr>'Sec65.ChildDayTreat Locations'!Print_Titles</vt:lpstr>
      <vt:lpstr>Sec65.HCT!Print_Titles</vt:lpstr>
      <vt:lpstr>Sec65.IntensiveOP!Print_Titles</vt:lpstr>
      <vt:lpstr>Sec65.MedsMgmt!Print_Titles</vt:lpstr>
      <vt:lpstr>Sec65.MST!Print_Titles</vt:lpstr>
      <vt:lpstr>Sec65.Outpatient!Print_Titles</vt:lpstr>
      <vt:lpstr>Sec65.Outpatient_Subst.Abuse!Print_Titles</vt:lpstr>
      <vt:lpstr>Sec17.SpecGroupSvcs!provider</vt:lpstr>
      <vt:lpstr>provider</vt:lpstr>
      <vt:lpstr>PTQuals</vt:lpstr>
      <vt:lpstr>School</vt:lpstr>
      <vt:lpstr>STQuals</vt:lpstr>
      <vt:lpstr>Sec17.SpecGroupSvcs!TimeFrame</vt:lpstr>
      <vt:lpstr>TimeFrame</vt:lpstr>
      <vt:lpstr>'Drop Downs (2)'!Turnover</vt:lpstr>
      <vt:lpstr>Sec17.SpecGroupSvcs!Turnover</vt:lpstr>
      <vt:lpstr>Turnover</vt:lpstr>
      <vt:lpstr>Sec13.CaseMgmt!WaitingPeriod</vt:lpstr>
      <vt:lpstr>Sec17.Comm.Integration!WaitingPeriod</vt:lpstr>
      <vt:lpstr>Sec17.Comm.Rehab.Svcs!WaitingPeriod</vt:lpstr>
      <vt:lpstr>Sec17.DailyLivingSupp.!WaitingPeriod</vt:lpstr>
      <vt:lpstr>Sec17.SkillsDevelop!WaitingPeriod</vt:lpstr>
      <vt:lpstr>Sec65.MedsMgmt!WaitingPeriod</vt:lpstr>
      <vt:lpstr>WaitingPeriod</vt:lpstr>
      <vt:lpstr>'Drop Downs (2)'!YesNo</vt:lpstr>
      <vt:lpstr>Sec17.SpecGroupSvcs!YesNo</vt:lpstr>
      <vt:lpstr>YesNo</vt:lpstr>
      <vt:lpstr>Sec13.CaseMgmt!YesNo2</vt:lpstr>
      <vt:lpstr>Sec17.Comm.Integration!YesNo2</vt:lpstr>
      <vt:lpstr>Sec17.Comm.Rehab.Svcs!YesNo2</vt:lpstr>
      <vt:lpstr>Sec17.DailyLivingSupp.!YesNo2</vt:lpstr>
      <vt:lpstr>Sec17.SkillsDevelop!YesNo2</vt:lpstr>
      <vt:lpstr>Sec65.MedsMgmt!YesNo2</vt:lpstr>
      <vt:lpstr>YesNo2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tbrezenski</dc:creator>
  <cp:lastModifiedBy>Barry Smith</cp:lastModifiedBy>
  <cp:lastPrinted>2015-12-08T21:44:15Z</cp:lastPrinted>
  <dcterms:created xsi:type="dcterms:W3CDTF">2015-12-08T19:43:25Z</dcterms:created>
  <dcterms:modified xsi:type="dcterms:W3CDTF">2015-12-08T22:07:46Z</dcterms:modified>
</cp:coreProperties>
</file>